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codeName="DieseArbeitsmappe"/>
  <xr:revisionPtr revIDLastSave="0" documentId="13_ncr:1_{64360EE3-454A-4D95-AF8E-DF8D2955A91C}" xr6:coauthVersionLast="36" xr6:coauthVersionMax="36" xr10:uidLastSave="{00000000-0000-0000-0000-000000000000}"/>
  <bookViews>
    <workbookView xWindow="0" yWindow="0" windowWidth="20490" windowHeight="7110" tabRatio="866" xr2:uid="{00000000-000D-0000-FFFF-FFFF00000000}"/>
  </bookViews>
  <sheets>
    <sheet name="Deckblatt" sheetId="37" r:id="rId1"/>
    <sheet name="Impressum" sheetId="24" r:id="rId2"/>
    <sheet name="Inhaltsverzeichnis" sheetId="47" r:id="rId3"/>
    <sheet name="1.1" sheetId="1" r:id="rId4"/>
    <sheet name="1.2" sheetId="48" r:id="rId5"/>
    <sheet name="1.3" sheetId="49" r:id="rId6"/>
    <sheet name="1.4" sheetId="15" r:id="rId7"/>
    <sheet name="1.5" sheetId="50" r:id="rId8"/>
    <sheet name="1.6" sheetId="59" r:id="rId9"/>
    <sheet name="2.1" sheetId="32" r:id="rId10"/>
    <sheet name="2.2" sheetId="38" r:id="rId11"/>
    <sheet name="2.3" sheetId="8" r:id="rId12"/>
    <sheet name="2.4" sheetId="36" r:id="rId13"/>
    <sheet name="Anhang" sheetId="51" r:id="rId14"/>
    <sheet name="Hinweis_BsbM" sheetId="57" r:id="rId15"/>
    <sheet name="BsbM_Glossar" sheetId="56" r:id="rId16"/>
    <sheet name="Statistik-Infoseite" sheetId="54" r:id="rId17"/>
  </sheets>
  <definedNames>
    <definedName name="DM">1.95583</definedName>
    <definedName name="_xlnm.Print_Area" localSheetId="3">'1.1'!$A$1:$J$29</definedName>
    <definedName name="_xlnm.Print_Area" localSheetId="5">'1.3'!$A$1:$J$45</definedName>
    <definedName name="_xlnm.Print_Area" localSheetId="8">'1.6'!$A$1:$P$63</definedName>
    <definedName name="_xlnm.Print_Area" localSheetId="9">'2.1'!$A$1:$F$31</definedName>
    <definedName name="_xlnm.Print_Area" localSheetId="11">'2.3'!$A$1:$P$25</definedName>
    <definedName name="_xlnm.Print_Area" localSheetId="12">'2.4'!$A$1:$F$37</definedName>
    <definedName name="_xlnm.Print_Area" localSheetId="13">Anhang!$A$1:$H$30</definedName>
    <definedName name="_xlnm.Print_Titles" localSheetId="3">'1.1'!$A:$B,'1.1'!$1:$12</definedName>
    <definedName name="_xlnm.Print_Titles" localSheetId="4">'1.2'!$A:$B,'1.2'!$1:$11</definedName>
    <definedName name="_xlnm.Print_Titles" localSheetId="5">'1.3'!$A:$B,'1.3'!$1:$12</definedName>
    <definedName name="_xlnm.Print_Titles" localSheetId="6">'1.4'!$A:$B,'1.4'!$1:$12</definedName>
    <definedName name="_xlnm.Print_Titles" localSheetId="7">'1.5'!$A:$B,'1.5'!$1:$11</definedName>
    <definedName name="_xlnm.Print_Titles" localSheetId="8">'1.6'!$A:$B,'1.6'!$1:$12</definedName>
    <definedName name="_xlnm.Print_Titles" localSheetId="10">'2.2'!$A:$A,'2.2'!$1:$36</definedName>
    <definedName name="EUR">1</definedName>
    <definedName name="Print_Area" localSheetId="3">'1.1'!$A$1:$J$29</definedName>
    <definedName name="Print_Area" localSheetId="5">'1.3'!$A$1:$J$45</definedName>
    <definedName name="Print_Area" localSheetId="9">'2.1'!$A$1:$F$32</definedName>
    <definedName name="Print_Area" localSheetId="10">'2.2'!$A$1:$P$36</definedName>
    <definedName name="Print_Area" localSheetId="11">'2.3'!$A$1:$P$26</definedName>
    <definedName name="Print_Area" localSheetId="12">'2.4'!$A$1:$G$36</definedName>
    <definedName name="Print_Area" localSheetId="13">Anhang!$A$1:$H$29</definedName>
    <definedName name="Print_Area" localSheetId="15">BsbM_Glossar!$A$1:$C$49</definedName>
    <definedName name="Print_Area" localSheetId="14">Hinweis_BsbM!$A$1:$C$25</definedName>
    <definedName name="Print_Area" localSheetId="1">Impressum!$A$1:$F$53</definedName>
    <definedName name="Print_Area" localSheetId="2">Inhaltsverzeichnis!$A$1:$F$33</definedName>
    <definedName name="Print_Area" localSheetId="16">'Statistik-Infoseite'!$A$1:$G$46</definedName>
    <definedName name="Print_Titles" localSheetId="3">'1.1'!$1:$12</definedName>
    <definedName name="Print_Titles" localSheetId="6">'1.4'!$1:$12</definedName>
    <definedName name="Print_Titles" localSheetId="7">'1.5'!$1:$11</definedName>
    <definedName name="Print_Titles" localSheetId="8">'1.6'!$1:$12</definedName>
    <definedName name="Print_Titles" localSheetId="10">'2.2'!$A:$A</definedName>
    <definedName name="Print_Titles" localSheetId="15">BsbM_Glossar!$1:$4</definedName>
    <definedName name="Print_Titles" localSheetId="14">Hinweis_BsbM!$1:$3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59" l="1"/>
  <c r="A7" i="51" l="1"/>
  <c r="A6" i="32" l="1"/>
  <c r="A6" i="1"/>
  <c r="A6" i="36"/>
  <c r="A6" i="8"/>
  <c r="A6" i="38"/>
  <c r="G2" i="51"/>
  <c r="G2" i="48"/>
  <c r="E2" i="36"/>
  <c r="O2" i="8"/>
  <c r="E2" i="32"/>
  <c r="M2" i="50"/>
  <c r="O2" i="38"/>
  <c r="I2" i="49"/>
  <c r="I2" i="1"/>
  <c r="M2" i="15"/>
  <c r="A6" i="50" l="1"/>
  <c r="A5" i="15"/>
  <c r="A6" i="49"/>
  <c r="A6" i="48"/>
  <c r="D10" i="50" l="1"/>
  <c r="N10" i="50" s="1"/>
  <c r="J10" i="50" l="1"/>
  <c r="E10" i="50"/>
  <c r="K10" i="50"/>
  <c r="I10" i="50"/>
  <c r="M10" i="50"/>
  <c r="F10" i="50"/>
  <c r="L10" i="50"/>
  <c r="G10" i="50"/>
  <c r="H10" i="50"/>
  <c r="C41" i="24" l="1"/>
</calcChain>
</file>

<file path=xl/sharedStrings.xml><?xml version="1.0" encoding="utf-8"?>
<sst xmlns="http://schemas.openxmlformats.org/spreadsheetml/2006/main" count="794" uniqueCount="429">
  <si>
    <t>Beschäftigungsstatistik schwerbehinderter Menschen (BsbM)</t>
  </si>
  <si>
    <t>Insgesamt</t>
  </si>
  <si>
    <t>öffentliche Arbeitgeber</t>
  </si>
  <si>
    <t>Arbeitsplätze</t>
  </si>
  <si>
    <t>darunter</t>
  </si>
  <si>
    <t>davon</t>
  </si>
  <si>
    <t>besetzt</t>
  </si>
  <si>
    <t xml:space="preserve">unbesetzt </t>
  </si>
  <si>
    <t xml:space="preserve">© Statistik der Bundesagentur für Arbeit </t>
  </si>
  <si>
    <t>*) Die erhobenen Daten unterliegen grundsätzlich der Geheimhaltung nach § 16 BStatG. Eine Übermittlung von Einzelangaben ist daher ausgeschlossen. Aus diesem Grund werden Zahlenwerte von 1 oder 2 und Daten, aus denen rechnerisch auf einen solchen Zahlenwert geschlossen werden kann, mit * anonymisiert. Gleiches gilt bei Auswertungen nach dem Hauptbetrieb des Arbeitgebers, wenn in einer Region oder Rubrik der Klassifikation der Wirtschaftszweige weniger als 3 Arbeitgeber ansässig sind oder einer der Arbeitgeber einen so hohen Anteil der Arbeitsplätze auf sich vereint, dass die Zahl der Arbeitsplätze praktisch eine Einzelangabe über diesen Arbeitgeber darstellt (Dominanzfall). Bei Auswertungen nach dem Beschäftigungsbetrieb gilt dies analog für die Zahl der ansässigen Betriebe und deren Beschäftigtenzahl.</t>
  </si>
  <si>
    <t>private Arbeitgeber</t>
  </si>
  <si>
    <t>Männer</t>
  </si>
  <si>
    <t>Frauen</t>
  </si>
  <si>
    <t>schwerbehinderte Menschen in regulärer Beschäftigung</t>
  </si>
  <si>
    <t>schwerbehinderte Menschen in Ausbildung</t>
  </si>
  <si>
    <t>A Land- und Forstwirtschaft, Fischerei</t>
  </si>
  <si>
    <t>B Bergbau u. Gewinnung v. Steinen u. Erden</t>
  </si>
  <si>
    <t>C Verarbeitendes Gewerbe</t>
  </si>
  <si>
    <t>10 Hrst. von Nahrungs- und Futtermitteln</t>
  </si>
  <si>
    <t>11 Getränkeherstellung</t>
  </si>
  <si>
    <t>12 Tabakverarbeitung</t>
  </si>
  <si>
    <t>13 Herstellung von Textilien</t>
  </si>
  <si>
    <t>14 Herstellung von Bekleidung</t>
  </si>
  <si>
    <t>15 Herstellung v.Leder,Lederwaren u.Schuhen</t>
  </si>
  <si>
    <t>16 Hrst.v.Holz-,Korb-,Korkwaren(ohne Möbel)</t>
  </si>
  <si>
    <t>17 Hrst. v. Papier, Pappe u. Waren daraus</t>
  </si>
  <si>
    <t>18 Druckgewerbe u. Vervielältigung</t>
  </si>
  <si>
    <t>19 Kokerei und Mineralölverarbeitung</t>
  </si>
  <si>
    <t>20 Herstellung von chemischen Erzeugnissen</t>
  </si>
  <si>
    <t>21 Herstellung v. pharmazeut. Erzeugnissen</t>
  </si>
  <si>
    <t>22 Herstellung v. Gummi- u. Kunststoffwaren</t>
  </si>
  <si>
    <t>23 Hrst.v.Glas,Keramik,Verarb.Steine+Erden</t>
  </si>
  <si>
    <t>24 Metallerzeugung und -bearbeitung</t>
  </si>
  <si>
    <t>25 Herstellung von Metallerzeugnissen</t>
  </si>
  <si>
    <t>26 Hrst. v.DV-Gerät., elektr.u.opt.Erzeugn.</t>
  </si>
  <si>
    <t>27 Herstellung v. elektrischen Ausrüstungen</t>
  </si>
  <si>
    <t>28 Maschinenbau</t>
  </si>
  <si>
    <t>29 Hrst. v. Kraftwagen u. Kraftwagenteilen</t>
  </si>
  <si>
    <t>30 Sonstiger Fahrzeugbau</t>
  </si>
  <si>
    <t>31 Herstellung von Möbeln</t>
  </si>
  <si>
    <t>32 Herstellung von sonstigen Waren</t>
  </si>
  <si>
    <t>33 Rep. u.Install. v. Masch. u.Ausrüstungen</t>
  </si>
  <si>
    <t>D Energieversorgung</t>
  </si>
  <si>
    <t>E WassVers,Abwasser/Abfall,Umweltverschm.</t>
  </si>
  <si>
    <t>36 Wasserversorgung</t>
  </si>
  <si>
    <t>37 Abwasserentsorgung</t>
  </si>
  <si>
    <t>38 Sammlung,Abfallbeseitigung,Rückgewinnung</t>
  </si>
  <si>
    <t>39 Beseitig. v.UW-Verschm. u.sonst.Entsorg.</t>
  </si>
  <si>
    <t>F Baugewerbe</t>
  </si>
  <si>
    <t>41 Hochbau</t>
  </si>
  <si>
    <t>42 Tiefbau</t>
  </si>
  <si>
    <t>43 Vorber.Baust.arb.,Bauinst.,so.Ausbaugew.</t>
  </si>
  <si>
    <t>G Handel; Instandhalt. u. Rep. v. Kfz</t>
  </si>
  <si>
    <t>45 Handel m. Kfz; Inst.halt. u. Rep. v. Kfz</t>
  </si>
  <si>
    <t>46 Großhandel (ohne Handel mit Kfz)</t>
  </si>
  <si>
    <t>47 Einzelhandel (ohne Handel mit Kfz)</t>
  </si>
  <si>
    <t>H Verkehr und Lagerei</t>
  </si>
  <si>
    <t>49 Landverkehr u.Transp.i.Rohrfernleitungen</t>
  </si>
  <si>
    <t>50 Schifffahrt</t>
  </si>
  <si>
    <t>51 Luftfahrt</t>
  </si>
  <si>
    <t>52 Lagerei u. Erbr.v. sonst. DL f.d.Verkehr</t>
  </si>
  <si>
    <t>53 Post-, Kurier- und Expressdienste</t>
  </si>
  <si>
    <t>I Gastgewerbe</t>
  </si>
  <si>
    <t>55 Beherbergung</t>
  </si>
  <si>
    <t>56 Gastronomie</t>
  </si>
  <si>
    <t>J Information und Kommunikation</t>
  </si>
  <si>
    <t>58 Verlagswesen</t>
  </si>
  <si>
    <t>59 Film, TV, Kino u. Tonstudio</t>
  </si>
  <si>
    <t>60 Rundfunkveranstalter</t>
  </si>
  <si>
    <t>61 Telekommunikation</t>
  </si>
  <si>
    <t>62 DL der Informationstechnologie</t>
  </si>
  <si>
    <t>63 Informationsdienstleistungen</t>
  </si>
  <si>
    <t>K Finanz- u. Versicherungs-DL</t>
  </si>
  <si>
    <t>64 Erbringung von Finanzdienstleistungen</t>
  </si>
  <si>
    <t>65 Versicherungen u.Pensionskassen</t>
  </si>
  <si>
    <t>66 M.Finanz-u.Versicherungs-DL verb.Tätigk.</t>
  </si>
  <si>
    <t>L Grundstücks- und Wohnungswesen</t>
  </si>
  <si>
    <t>68 Grundstücks- und Wohnungswesen</t>
  </si>
  <si>
    <t>M Freiberufl., wissensch. u. techn. DL</t>
  </si>
  <si>
    <t>69 Rechts-,Steuerberatung, Wirtsch.-prüfung</t>
  </si>
  <si>
    <t>70 Verw.u.Führ. v.Untern.u.Betr.;Unt.berat.</t>
  </si>
  <si>
    <t>71 Architektur-, Ingenieurbüros; Labore</t>
  </si>
  <si>
    <t>72 Forschung und Entwicklung</t>
  </si>
  <si>
    <t>73 Werbung und Marktforschung</t>
  </si>
  <si>
    <t>74 Sonst.freiberufl., wiss.u.techn. Tätigk.</t>
  </si>
  <si>
    <t>75 Veterinärwesen</t>
  </si>
  <si>
    <t>N Sonstige wirtschaftliche DL</t>
  </si>
  <si>
    <t>77 Vermietung von beweglichen Sachen</t>
  </si>
  <si>
    <t>78 Vermittl. u.Überlassung v.Arbeitskräften</t>
  </si>
  <si>
    <t>79 Reisebüros,-veranst.u.son.Reservier.-DL</t>
  </si>
  <si>
    <t>80 Wach- u.Sicherh.dienste sowie Detekteien</t>
  </si>
  <si>
    <t>81 Gebäudebetreuung;Garten-u.Landschaftsbau</t>
  </si>
  <si>
    <t>82 Dienstleistg.f.Untern.u.Privatpers.ang</t>
  </si>
  <si>
    <t>O Öffentl.Verwalt.,Verteidigung;Soz.vers.</t>
  </si>
  <si>
    <t>84 Öffentl. Verwalt.,Verteidigung;Soz.vers.</t>
  </si>
  <si>
    <t>P Erziehung und Unterricht</t>
  </si>
  <si>
    <t>85 Erziehung und Unterricht</t>
  </si>
  <si>
    <t>Q Gesundheits- und Sozialwesen</t>
  </si>
  <si>
    <t>86 Gesundheitswesen</t>
  </si>
  <si>
    <t>87 Heime (ohne Erholungs- und Ferienheime)</t>
  </si>
  <si>
    <t>88 Sozialwesen (ohne Heime)</t>
  </si>
  <si>
    <t>R Kunst, Unterhaltung und Erholung</t>
  </si>
  <si>
    <t>90 Kreative, künstler.u.unterhalt. Tätigk.</t>
  </si>
  <si>
    <t>91 Bibl.,Archive,Museen,zoolog.u.ä.Gärten</t>
  </si>
  <si>
    <t>92 Spiel-, Wett- und Lotteriewesen</t>
  </si>
  <si>
    <t>93 DL d.Sports,d.Unterhaltg.u.d.Erholung</t>
  </si>
  <si>
    <t>S Erbringung v. sonstigen Dienstleistungen</t>
  </si>
  <si>
    <t>94 Interessenvertr.,kirchl.u.sonst.Verein</t>
  </si>
  <si>
    <t>95 Reparatur v.DV-Geräten u.Gebrauchsgütern</t>
  </si>
  <si>
    <t>96 Sonstige überwieg. persönliche DL</t>
  </si>
  <si>
    <t>T Private Haushalte</t>
  </si>
  <si>
    <t xml:space="preserve">davon Anrechnung auf … </t>
  </si>
  <si>
    <t>Statistik-Infoseite</t>
  </si>
  <si>
    <t>Im Internet stehen statistische Informationen unterteilt nach folgenden Themenbereichen zur Verfügung:</t>
  </si>
  <si>
    <t>Fachstatistiken:</t>
  </si>
  <si>
    <t>Arbeitsuche, Arbeitslosigkeit und Unterbeschäftigung</t>
  </si>
  <si>
    <t>Ausbildungsmarkt</t>
  </si>
  <si>
    <t>Beschäftigung</t>
  </si>
  <si>
    <t>Einnahmen/Ausgaben</t>
  </si>
  <si>
    <t>Förderung und berufliche Rehabilitation</t>
  </si>
  <si>
    <t>Gemeldete Arbeitsstellen</t>
  </si>
  <si>
    <t>Grundsicherung für Arbeitsuchende (SGB II)</t>
  </si>
  <si>
    <t>Leistungen SGB III</t>
  </si>
  <si>
    <t>Themen im Fokus:</t>
  </si>
  <si>
    <t>Berufe</t>
  </si>
  <si>
    <t>Bildung</t>
  </si>
  <si>
    <t>Corona</t>
  </si>
  <si>
    <t>Demografie</t>
  </si>
  <si>
    <t>Eingliederungsbilanzen</t>
  </si>
  <si>
    <t>Entgelt</t>
  </si>
  <si>
    <t>Fachkräftebedarf</t>
  </si>
  <si>
    <t>Familien und Kinder</t>
  </si>
  <si>
    <t>Frauen und Männer</t>
  </si>
  <si>
    <t>Langzeitarbeitslosigkeit</t>
  </si>
  <si>
    <t>Menschen mit Behinderungen</t>
  </si>
  <si>
    <t>Migration</t>
  </si>
  <si>
    <t>Regionale Mobilität</t>
  </si>
  <si>
    <t>Wirtschaftszweige</t>
  </si>
  <si>
    <t>Zeitarbeit</t>
  </si>
  <si>
    <t xml:space="preserve">Abkürzungen und Zeichen, die in den Produkten der Statistik der BA vorkommen, werden im </t>
  </si>
  <si>
    <t>Abkürzungsverzeichnis</t>
  </si>
  <si>
    <t>Impressum</t>
  </si>
  <si>
    <t>Produktlinie/Reihe:</t>
  </si>
  <si>
    <t>Tabellen</t>
  </si>
  <si>
    <t>Titel:</t>
  </si>
  <si>
    <t xml:space="preserve">Schwerbehinderte Menschen in Beschäftigung (Anzeigeverfahren SGB IX) </t>
  </si>
  <si>
    <t>Region:</t>
  </si>
  <si>
    <t>Berichtsjahr:</t>
  </si>
  <si>
    <t>Erstellungsdatum:</t>
  </si>
  <si>
    <t>Periodizität:</t>
  </si>
  <si>
    <t>jährlich</t>
  </si>
  <si>
    <t>Hinweise:</t>
  </si>
  <si>
    <t>Nächster
Veröffentlichungstermin:</t>
  </si>
  <si>
    <t>Herausgeberin:</t>
  </si>
  <si>
    <t>Bundesagentur für Arbeit</t>
  </si>
  <si>
    <t>Rückfragen an:</t>
  </si>
  <si>
    <t>E-Mail:</t>
  </si>
  <si>
    <t>Hotline:</t>
  </si>
  <si>
    <t>Fax:</t>
  </si>
  <si>
    <t>Internet:</t>
  </si>
  <si>
    <t>http://statistik.arbeitsagentur.de</t>
  </si>
  <si>
    <t>Zitierhinweis:</t>
  </si>
  <si>
    <t>Statistik der Bundesagentur für Arbeit</t>
  </si>
  <si>
    <r>
      <rPr>
        <b/>
        <sz val="10"/>
        <rFont val="Arial"/>
        <family val="2"/>
      </rPr>
      <t>Nutzungsbedingungen:</t>
    </r>
    <r>
      <rPr>
        <sz val="10"/>
        <rFont val="Arial"/>
        <family val="2"/>
      </rPr>
      <t xml:space="preserve"> </t>
    </r>
  </si>
  <si>
    <t>© Statistik der Bundesagentur für Arbeit</t>
  </si>
  <si>
    <t>Sie können Informationen speichern, (auch auszugsweise) mit Quellen-</t>
  </si>
  <si>
    <t>angabe  weitergeben, vervielfältigen und verbreiten. Die Inhalte dürfen</t>
  </si>
  <si>
    <t>nicht verändert oder verfälscht werden. Eigene Berechnungen sind</t>
  </si>
  <si>
    <t>erlaubt, jedoch als solche kenntlich zu machen.</t>
  </si>
  <si>
    <t>Im Falle einer Zugänglichmachung im Internet soll dies in Form einer</t>
  </si>
  <si>
    <t>Verlinkung auf die Homepage der Statistik der Bundesagentur für Arbeit</t>
  </si>
  <si>
    <t xml:space="preserve">erfolgen. </t>
  </si>
  <si>
    <t xml:space="preserve">Die Nutzung der Inhalte für gewerbliche Zwecke, ausgenommen Presse, </t>
  </si>
  <si>
    <t>Rundfunk und Fernsehen und wissenschaftliche Publikationen, bedarf</t>
  </si>
  <si>
    <t xml:space="preserve">der Genehmigung durch die Statistik der Bundesagentur für Arbeit. </t>
  </si>
  <si>
    <t>Inhaltsverzeichnis</t>
  </si>
  <si>
    <t>Tabelle</t>
  </si>
  <si>
    <t>Glossar</t>
  </si>
  <si>
    <t>55 bis unter 60 Jahre</t>
  </si>
  <si>
    <t>60 Jahre und älter</t>
  </si>
  <si>
    <t>insgesamt</t>
  </si>
  <si>
    <t>Zeitreihe</t>
  </si>
  <si>
    <t>Jahr</t>
  </si>
  <si>
    <t>1.1</t>
  </si>
  <si>
    <t>1.2</t>
  </si>
  <si>
    <t>1.3</t>
  </si>
  <si>
    <t>1.4</t>
  </si>
  <si>
    <t>2.1</t>
  </si>
  <si>
    <t>2.2</t>
  </si>
  <si>
    <t>2.3</t>
  </si>
  <si>
    <t>2.4</t>
  </si>
  <si>
    <t>Hinweise</t>
  </si>
  <si>
    <t>nach Alter, Personengruppen und Geschlecht</t>
  </si>
  <si>
    <t xml:space="preserve">Methodische Hinweise zu schwerbehinderten Menschen in Beschäftigung (Anzeigeverfahren SGB IX) </t>
  </si>
  <si>
    <t>http://statistik.arbeitsagentur.de/DE/Navigation/Statistiken/Themen-im-Fokus/Menschen-mit-Behinderungen/Menschen-mit-Behinderungen-Nav.html</t>
  </si>
  <si>
    <t>Weiterführende Informationen zur Beschäftigungsstatistik schwerbehinderter Menschen (BsbM) finden Sie im</t>
  </si>
  <si>
    <t>Glossar zur Beschätigungsstatistik schwerbehinderter Menschen</t>
  </si>
  <si>
    <t>Hinweis_BsbM</t>
  </si>
  <si>
    <t>2 Pflichtarbeitsplätze</t>
  </si>
  <si>
    <t>1 Pflichtarbeitsplatz</t>
  </si>
  <si>
    <t>Arbeitgeber</t>
  </si>
  <si>
    <t>nicht Zugeordnete</t>
  </si>
  <si>
    <t>Land-, Forstwirtschaft und Fischerei (A)</t>
  </si>
  <si>
    <t>Bergbau, Energie- u. Wasserversorg., Entsorgungswirtschaft (B,D,E)</t>
  </si>
  <si>
    <t>Herst. v. Vorleistungsgütern, insb. v. chem. Erzeugn- u Kunststoffwaren (16, 17, 19, 20, 22, 23)</t>
  </si>
  <si>
    <t>Baugewerbe (F)</t>
  </si>
  <si>
    <t>Handel, Instandhaltung, Rep. von Kfz (G)</t>
  </si>
  <si>
    <t>Verkehr und Lagerei  (H)</t>
  </si>
  <si>
    <t>Gastgewerbe (I)</t>
  </si>
  <si>
    <t>Information und Kommunikation (J)</t>
  </si>
  <si>
    <t>Erbr. von Finanz- u. Versicherungsdienstl. (K)</t>
  </si>
  <si>
    <t>Arbeitnehmerüberlassung (782,783)</t>
  </si>
  <si>
    <t>sonstige wirtschaftliche Dienstleistungen (N ohne 782,783)</t>
  </si>
  <si>
    <t>öffentl. Verw., Verteidigung, Soz.-vers., Ext.Orga. (O,U)</t>
  </si>
  <si>
    <t>Erziehung und Unterricht (P)</t>
  </si>
  <si>
    <t>Gesundheitswesen (86)</t>
  </si>
  <si>
    <t>Heime und Sozialwesen (87,88)</t>
  </si>
  <si>
    <t>sonst. Dienstleistungen, private Haushalte (RST)</t>
  </si>
  <si>
    <t>Verarbeitendes Gewerbe ( C)</t>
  </si>
  <si>
    <t>Herst. v. überw. häuslich konsumierten Gütern 
(10-15, 18, 21, 31)</t>
  </si>
  <si>
    <r>
      <t>Metall- und Elektroindustrie sowie Stahlindustrie</t>
    </r>
    <r>
      <rPr>
        <vertAlign val="superscript"/>
        <sz val="8"/>
        <rFont val="Arial"/>
        <family val="2"/>
      </rPr>
      <t xml:space="preserve"> 
</t>
    </r>
    <r>
      <rPr>
        <sz val="8"/>
        <rFont val="Arial"/>
        <family val="2"/>
      </rPr>
      <t>(24-30, 32, 33)</t>
    </r>
  </si>
  <si>
    <t>Immobilien, freiberufl., wissenschaftl. u. techn. Dienstl.(L,M)</t>
  </si>
  <si>
    <t>Altersklassen und Personengruppe</t>
  </si>
  <si>
    <t>zu zählende Arbeitsplätze</t>
  </si>
  <si>
    <r>
      <t>Ist-
Quote</t>
    </r>
    <r>
      <rPr>
        <vertAlign val="superscript"/>
        <sz val="8"/>
        <rFont val="Arial"/>
        <family val="2"/>
      </rPr>
      <t>2)</t>
    </r>
  </si>
  <si>
    <t>Beschäftigungspflicht</t>
  </si>
  <si>
    <t>dar. Arbeitnehmerüberlassung (782+783)</t>
  </si>
  <si>
    <t>schwerbehinderte Menschen 
in regulärer Beschäftigung</t>
  </si>
  <si>
    <t xml:space="preserve">schwerbehinderte und gleichgestellte 
Menschen in Ausbildung                </t>
  </si>
  <si>
    <t xml:space="preserve">schwer-
behinderte und gleichgestellte 
Menschen in Ausbildung       </t>
  </si>
  <si>
    <t>schwer- behinderte Menschen 
in regulärer Beschäftigung</t>
  </si>
  <si>
    <t>Pflichtarbeitsplätze</t>
  </si>
  <si>
    <t>Wirtschaftszweige WZ 2008</t>
  </si>
  <si>
    <r>
      <t xml:space="preserve">1.1. </t>
    </r>
    <r>
      <rPr>
        <b/>
        <sz val="10"/>
        <rFont val="Arial"/>
        <family val="2"/>
      </rPr>
      <t>Arbeitgeber nach Arbeitgeberart und Beschäftigungspflicht</t>
    </r>
  </si>
  <si>
    <r>
      <t xml:space="preserve">Insgesamt
</t>
    </r>
    <r>
      <rPr>
        <sz val="8"/>
        <color indexed="8"/>
        <rFont val="Arial"/>
        <family val="2"/>
      </rPr>
      <t>davon</t>
    </r>
  </si>
  <si>
    <t>ohne besetzte Pflichtarbeits- plätze</t>
  </si>
  <si>
    <t>Arbeitsplätze und Pflichtarbeitsplätze nach Arbeitgeberart</t>
  </si>
  <si>
    <t>nach der Klassifikation der Wirtschaftszweige 2008 (WZ 2008)</t>
  </si>
  <si>
    <t>in %
(Sp.1)</t>
  </si>
  <si>
    <t>Soll</t>
  </si>
  <si>
    <t>1.2. Arbeitgeber, Arbeitsplätze und Pflichtarbeitsplätze nach Arbeitgeberart</t>
  </si>
  <si>
    <t>Beschäf- tigungspflicht 
erfüllt</t>
  </si>
  <si>
    <t>3 und mehr Pflichtarbeitsplätze</t>
  </si>
  <si>
    <r>
      <t xml:space="preserve">Zu den </t>
    </r>
    <r>
      <rPr>
        <b/>
        <sz val="9"/>
        <rFont val="Arial"/>
        <family val="2"/>
      </rPr>
      <t>privaten Arbeitgebern</t>
    </r>
    <r>
      <rPr>
        <sz val="9"/>
        <rFont val="Arial"/>
        <family val="2"/>
      </rPr>
      <t xml:space="preserve"> zählen:</t>
    </r>
  </si>
  <si>
    <r>
      <rPr>
        <vertAlign val="superscript"/>
        <sz val="7"/>
        <color theme="1"/>
        <rFont val="Arial"/>
        <family val="2"/>
      </rPr>
      <t>1)</t>
    </r>
    <r>
      <rPr>
        <sz val="7"/>
        <color theme="1"/>
        <rFont val="Arial"/>
        <family val="2"/>
      </rPr>
      <t xml:space="preserve"> Regionale Zuordnung nach dem Sitz des Hauptbetriebes des Arbeitgebers, unabhängig vom Ort des Beschäftigungsbetriebes.</t>
    </r>
  </si>
  <si>
    <t>Statistik aus dem Anzeigeverfahren gemäß SGB IX - Arbeitgeber mit 20 und mehr Arbeitsplätzen</t>
  </si>
  <si>
    <r>
      <t>sonstige</t>
    </r>
    <r>
      <rPr>
        <b/>
        <vertAlign val="superscript"/>
        <sz val="8"/>
        <rFont val="Arial"/>
        <family val="2"/>
      </rPr>
      <t xml:space="preserve">2)               </t>
    </r>
  </si>
  <si>
    <r>
      <t>sonstige 
Personen</t>
    </r>
    <r>
      <rPr>
        <vertAlign val="superscript"/>
        <sz val="8"/>
        <rFont val="Arial"/>
        <family val="2"/>
      </rPr>
      <t>2)</t>
    </r>
  </si>
  <si>
    <r>
      <t>sonstige Personen</t>
    </r>
    <r>
      <rPr>
        <b/>
        <vertAlign val="superscript"/>
        <sz val="8"/>
        <rFont val="Arial"/>
        <family val="2"/>
      </rPr>
      <t>2)</t>
    </r>
  </si>
  <si>
    <r>
      <rPr>
        <vertAlign val="superscript"/>
        <sz val="7"/>
        <rFont val="Arial"/>
        <family val="2"/>
      </rPr>
      <t>2)</t>
    </r>
    <r>
      <rPr>
        <sz val="7"/>
        <rFont val="Arial"/>
        <family val="2"/>
      </rPr>
      <t xml:space="preserve"> Ist-Quote ist der Anteil der besetzten an den zu zählenden Arbeitsplätzen (nur für Arbeitgeber mit mehr als 60 Arbeitsplätzen).</t>
    </r>
  </si>
  <si>
    <r>
      <rPr>
        <vertAlign val="superscript"/>
        <sz val="7"/>
        <color theme="1"/>
        <rFont val="Arial"/>
        <family val="2"/>
      </rPr>
      <t>1)</t>
    </r>
    <r>
      <rPr>
        <sz val="7"/>
        <color theme="1"/>
        <rFont val="Arial"/>
        <family val="2"/>
      </rPr>
      <t xml:space="preserve"> Regionale Zuordnung nach dem Ort des Beschäftigungsbetriebes.</t>
    </r>
  </si>
  <si>
    <r>
      <rPr>
        <vertAlign val="superscript"/>
        <sz val="7"/>
        <color theme="1"/>
        <rFont val="Arial"/>
        <family val="2"/>
      </rPr>
      <t>1)</t>
    </r>
    <r>
      <rPr>
        <sz val="7"/>
        <color theme="1"/>
        <rFont val="Arial"/>
        <family val="2"/>
      </rPr>
      <t xml:space="preserve"> Regionale und wirtschaftsfachliche Zuordnung erfolgt nach dem Beschäftigungsbetrieb, in dem die Beschftigten jeweils tätig sind.</t>
    </r>
  </si>
  <si>
    <t>unter 45 
Jahre</t>
  </si>
  <si>
    <t>45 bis unter 55 Jahre</t>
  </si>
  <si>
    <t>darunter
unter 45 Jahre</t>
  </si>
  <si>
    <r>
      <t xml:space="preserve">Schwerbehinderte Menschen in Beschäftigung 
</t>
    </r>
    <r>
      <rPr>
        <sz val="10"/>
        <rFont val="Arial"/>
        <family val="2"/>
      </rPr>
      <t>Statistik aus dem Anzeigeverfahren gemäß SGB IX - Arbeitgeber mit 20 und mehr Arbeitsplätzen</t>
    </r>
  </si>
  <si>
    <r>
      <rPr>
        <b/>
        <sz val="10"/>
        <rFont val="Arial"/>
        <family val="2"/>
      </rPr>
      <t>Zusammenhang Arbeitgeber und Beschäftigungsbetrieb</t>
    </r>
    <r>
      <rPr>
        <sz val="10"/>
        <rFont val="Arial"/>
        <family val="2"/>
      </rPr>
      <t xml:space="preserve">
</t>
    </r>
    <r>
      <rPr>
        <sz val="9"/>
        <rFont val="Arial"/>
        <family val="2"/>
      </rPr>
      <t xml:space="preserve">Ein Beschäftigungsbetrieb im Sinne der Beschäftigungsstatistik ist jede regional nach der Gemeinde und wirtschaftsfachlich abgegrenzte Einheit, in der Beschäftigte tätig sind. Jedem Arbeitgeber können ein oder mehrere Beschäftigungsbetriebe angehören. </t>
    </r>
    <r>
      <rPr>
        <sz val="10"/>
        <rFont val="Arial"/>
        <family val="2"/>
      </rPr>
      <t xml:space="preserve">
</t>
    </r>
  </si>
  <si>
    <r>
      <rPr>
        <b/>
        <sz val="10"/>
        <rFont val="Arial"/>
        <family val="2"/>
      </rPr>
      <t>Hauptbetrieb des Arbeitgebers</t>
    </r>
    <r>
      <rPr>
        <sz val="9"/>
        <rFont val="Arial"/>
        <family val="2"/>
      </rPr>
      <t xml:space="preserve">
Die Anzeige des Arbeitgebers enthält die über alle Beschäftigungsbetriebe des Arbeitgebers zusammengefassten Informationen. Dazu legt der Arbeitgeber einen seiner Beschäftigungsbetriebe als Hauptbetrieb fest, für den die Anzeige abgegeben wird. Die regionale und wirtschaftsfachliche Zuordnung der Arbeitgebermerkmale erfolgt in der Beschäftigungsstatistik schwerbehinderter Menschen nach dem Hauptbetrieb des Arbeitgebers.</t>
    </r>
  </si>
  <si>
    <r>
      <rPr>
        <b/>
        <sz val="10"/>
        <rFont val="Arial"/>
        <family val="2"/>
      </rPr>
      <t>Beschäftigungsbetrieb</t>
    </r>
    <r>
      <rPr>
        <sz val="10"/>
        <rFont val="Arial"/>
        <family val="2"/>
      </rPr>
      <t xml:space="preserve">
</t>
    </r>
    <r>
      <rPr>
        <sz val="9"/>
        <rFont val="Arial"/>
        <family val="2"/>
      </rPr>
      <t>Zusätzlich übermittelt der Arbeitgeber für jeden seiner Beschäftigungsbetriebe eine Auflistung der schwerbehinderten, gleichgestellten und sonstigen anrechnungsfähigen Menschen, die er dort beschäftigt. Die regionale und wirtschaftsfachliche Zuordnung der Beschäftigten erfolgt nach dem jeweiligen Beschäftigungsbetrieb.</t>
    </r>
  </si>
  <si>
    <t>-
-
-</t>
  </si>
  <si>
    <t>die Obersten Bundesbehörden mit ihren nachgeordneten Dienststellen, das Bundespräsidialamt, die Verwaltungen des Deutschen Bundestages und Bundesrates, das Bundesverfassungsgericht, die Obersten Gerichtshöfe des Bundes, der Bundesrechnungshof, jedoch zusammengefasst mit dem Generalbundesanwalt, sowie das Bundeseisenbahnvermögen
die Obersten Landesbehörden und die Staats- und Präsidialkanzleien mit ihren nachgeordneten Dienststellen, die Verwaltungen der Landtage, die Rechnungshöfe (Rechnungskammern), die Organe der Verfassungsgerichtsbarkeit der Länder und jede sonstige Landesbehörde, zusammengefasst jedoch diejenigen Behörden, die eine gemeinsame Personalverwaltung haben
jede sonstige Gebietskörperschaft und jeder Verband von Gebietskörperschaften
jede sonstige Körperschaft, Anstalt oder Stiftung des öffentlichen Rechts</t>
  </si>
  <si>
    <t>-
-
-
-</t>
  </si>
  <si>
    <t>Art des Arbeitgebers</t>
  </si>
  <si>
    <r>
      <t>voll haftende Einzelarbeitgeber
Personenhandelsgesellschaften (z. B. OHG, KG, GmbH &amp; CO KG)
juristische Personen (z. B. GmbH, AG, Genossenschaft, eingetragener Verein)
privatwirtschaftliche Unternehmen, deren Anteile bis zu 100 Prozent im Besitz der öffentlichen Hand sind 
(z. B. Verkehrsaktiengesellschaften, Energie- und Versorgungsunternehmen)</t>
    </r>
    <r>
      <rPr>
        <b/>
        <sz val="10"/>
        <rFont val="Arial"/>
        <family val="2"/>
      </rPr>
      <t/>
    </r>
  </si>
  <si>
    <t xml:space="preserve">Tabellen, Schwerbehinderte Menschen in Beschäftigung (Anzeigeverfahren SGB IX),
</t>
  </si>
  <si>
    <t>Ist-Quote</t>
  </si>
  <si>
    <t>Beschäf-tigungs-pflicht 
erfüllt</t>
  </si>
  <si>
    <t xml:space="preserve">mit 
besetzten Arbeits-
plätzen über dem Soll
</t>
  </si>
  <si>
    <t>Beschäf-tigungs- pflicht teilweise erfüllt</t>
  </si>
  <si>
    <r>
      <t>20 bis unter 40 zu zählende Arbeitsplätze</t>
    </r>
    <r>
      <rPr>
        <b/>
        <vertAlign val="superscript"/>
        <sz val="8"/>
        <color rgb="FF000000"/>
        <rFont val="Arial"/>
        <family val="2"/>
      </rPr>
      <t>3)</t>
    </r>
    <r>
      <rPr>
        <b/>
        <sz val="8"/>
        <color indexed="8"/>
        <rFont val="Arial"/>
        <family val="2"/>
      </rPr>
      <t xml:space="preserve">
</t>
    </r>
    <r>
      <rPr>
        <sz val="8"/>
        <color indexed="8"/>
        <rFont val="Arial"/>
        <family val="2"/>
      </rPr>
      <t>davon</t>
    </r>
  </si>
  <si>
    <r>
      <t>40 bis unter 60 zu zählende Arbeitsplätze</t>
    </r>
    <r>
      <rPr>
        <b/>
        <vertAlign val="superscript"/>
        <sz val="8"/>
        <color rgb="FF000000"/>
        <rFont val="Arial"/>
        <family val="2"/>
      </rPr>
      <t>3)</t>
    </r>
    <r>
      <rPr>
        <b/>
        <sz val="8"/>
        <color indexed="8"/>
        <rFont val="Arial"/>
        <family val="2"/>
      </rPr>
      <t xml:space="preserve">
</t>
    </r>
    <r>
      <rPr>
        <sz val="8"/>
        <color indexed="8"/>
        <rFont val="Arial"/>
        <family val="2"/>
      </rPr>
      <t>davon</t>
    </r>
  </si>
  <si>
    <r>
      <t>60 und mehr zu zählende Arbeitsplätze</t>
    </r>
    <r>
      <rPr>
        <b/>
        <vertAlign val="superscript"/>
        <sz val="8"/>
        <color rgb="FF000000"/>
        <rFont val="Arial"/>
        <family val="2"/>
      </rPr>
      <t>3)</t>
    </r>
    <r>
      <rPr>
        <b/>
        <sz val="8"/>
        <color indexed="8"/>
        <rFont val="Arial"/>
        <family val="2"/>
      </rPr>
      <t xml:space="preserve">
</t>
    </r>
    <r>
      <rPr>
        <sz val="8"/>
        <color indexed="8"/>
        <rFont val="Arial"/>
        <family val="2"/>
      </rPr>
      <t>davon</t>
    </r>
  </si>
  <si>
    <r>
      <rPr>
        <vertAlign val="superscript"/>
        <sz val="7"/>
        <rFont val="Arial"/>
        <family val="2"/>
      </rPr>
      <t>2)</t>
    </r>
    <r>
      <rPr>
        <sz val="7"/>
        <rFont val="Arial"/>
        <family val="2"/>
      </rPr>
      <t xml:space="preserve"> Erfüllungsquote ist der Anteil der Arbeitgeber mit erfüllter Beschäftigungspflicht an allen beschäftigungspflichtigen Arbeitgebern.</t>
    </r>
  </si>
  <si>
    <r>
      <rPr>
        <vertAlign val="superscript"/>
        <sz val="7"/>
        <rFont val="Arial"/>
        <family val="2"/>
      </rPr>
      <t>3)</t>
    </r>
    <r>
      <rPr>
        <sz val="7"/>
        <rFont val="Arial"/>
        <family val="2"/>
      </rPr>
      <t xml:space="preserve"> Nach § 154 SGB IX ist jeder Arbeitgeber mit jahresdurchschnittlich monatlich mindestens 20 zu zählenden Arbeitsplätzen verpflichtet, eine bestimmte Anzahl von schwerbehinderten Menschen, ihnen gleichgestellte oder sonstige anrechnungsfähige Personen zu beschäftigen. 
Es gelten folgende Beschäftigungspflichten:
- Arbeitgeber mit 20 bis unter 40 zu zählenden Arbeitsplätzen: Beschäftigung eines schwerbehinderten Menschen
- Arbeitgebern mit 40 bis unter 60 zu zählenden Arbeitsplätzen: Beschäftigung zwei schwerbehinderter Menschen
- Arbeitgebern mit 60 und mehr zu zählenden Arbeitsplätzen: Beschäftigung schwerbehinderter Menschen auf i.d.R. mind. 5 % der zu zählenden Arbeitsplätze
Siehe auch BsbM_Glossar</t>
    </r>
  </si>
  <si>
    <t xml:space="preserve"> besetzte Arbeitsplätze über dem Soll</t>
  </si>
  <si>
    <t>in %
(an AG
gesamt)</t>
  </si>
  <si>
    <t>zu zählende Arbeits- plätze</t>
  </si>
  <si>
    <t>besetzte Arbeits- plätze über dem Soll</t>
  </si>
  <si>
    <t>Arbeitgeber gesamt</t>
  </si>
  <si>
    <t>ohne besetzte Pflichtarbeitsplätze</t>
  </si>
  <si>
    <t>Beschäftigungspflicht teilweise erfüllt</t>
  </si>
  <si>
    <t>unter 1 %</t>
  </si>
  <si>
    <t>1 bis unter 2 %</t>
  </si>
  <si>
    <t>2 bis unter 3 %</t>
  </si>
  <si>
    <t>3 bis unter 4 %</t>
  </si>
  <si>
    <r>
      <t>4 bis unter 5 bzw. 6 %</t>
    </r>
    <r>
      <rPr>
        <vertAlign val="superscript"/>
        <sz val="8"/>
        <color rgb="FF000000"/>
        <rFont val="Arial"/>
        <family val="2"/>
      </rPr>
      <t>3)</t>
    </r>
  </si>
  <si>
    <t>Beschäftigungspflicht erfüllt</t>
  </si>
  <si>
    <r>
      <rPr>
        <vertAlign val="superscript"/>
        <sz val="7"/>
        <color theme="1"/>
        <rFont val="Arial"/>
        <family val="2"/>
      </rPr>
      <t>3)</t>
    </r>
    <r>
      <rPr>
        <sz val="7"/>
        <color theme="1"/>
        <rFont val="Arial"/>
        <family val="2"/>
      </rPr>
      <t xml:space="preserve"> Ausnahme von der 5%-Regelung: Besondere Beschäftigungspflichten gelten für Arbeitgeber im Sinne des § 241 SGB IX. Dabei handelt es sich um öffentliche Arbeitgeber des Bundes, die am 31. Oktober 1999 auf mindestens 6 Prozent der Arbeitsplätze schwerbehinderte Menschen beschäftigt hatten. Für diese Arbeitgeber beträgt die Pflichtquote abweichend von allen anderen Arbeitgeberarten 6 Prozent.</t>
    </r>
  </si>
  <si>
    <r>
      <t xml:space="preserve">
in %
(Sp.1)
(Erfüllungs- 
quote</t>
    </r>
    <r>
      <rPr>
        <vertAlign val="superscript"/>
        <sz val="8"/>
        <rFont val="Arial"/>
        <family val="2"/>
      </rPr>
      <t>2)</t>
    </r>
    <r>
      <rPr>
        <sz val="8"/>
        <rFont val="Arial"/>
        <family val="2"/>
      </rPr>
      <t>)</t>
    </r>
  </si>
  <si>
    <r>
      <rPr>
        <vertAlign val="superscript"/>
        <sz val="7"/>
        <rFont val="Arial"/>
        <family val="2"/>
      </rPr>
      <t>3)</t>
    </r>
    <r>
      <rPr>
        <sz val="7"/>
        <rFont val="Arial"/>
        <family val="2"/>
      </rPr>
      <t xml:space="preserve"> Ist-Quote ist der Anteil der besetzten an den zu zählenden Arbeitsplätzen (nur für Arbeitgeber mit mehr als 60 Arbeitsplätzen).</t>
    </r>
  </si>
  <si>
    <r>
      <rPr>
        <vertAlign val="superscript"/>
        <sz val="7"/>
        <rFont val="Arial"/>
        <family val="2"/>
      </rPr>
      <t>4)</t>
    </r>
    <r>
      <rPr>
        <sz val="7"/>
        <rFont val="Arial"/>
        <family val="2"/>
      </rPr>
      <t xml:space="preserve"> Nach § 154 SGB IX ist jeder Arbeitgeber mit jahresdurchschnittlich monatlich mindestens 20 zu zählenden Arbeitsplätzen verpflichtet, eine bestimmte Anzahl von schwerbehinderten Menschen, ihnen gleichgestellte oder sonstige anrechnungsfähige Personen zu beschäftigen. 
Es gelten folgende Beschäftigungspflichten:
- Arbeitgeber mit 20 bis unter 40 zu zählenden Arbeitsplätzen: Beschäftigung eines schwerbehinderten Menschen
- Arbeitgebern mit 40 bis unter 60 zu zählenden Arbeitsplätzen: Beschäftigung zwei schwerbehinderter Menschen
- Arbeitgebern mit 60 und mehr zu zählenden Arbeitsplätzen: Beschäftigung schwerbehinderter Menschen auf i.d.R. mind. 5 % der zu zählenden Arbeitsplätze
Siehe auch BsbM_Glossar</t>
    </r>
  </si>
  <si>
    <t>nach Arbeitgeberart und Erfüllung der Beschäftigungspflicht</t>
  </si>
  <si>
    <t>mit 60 und mehr Arbeitsplätzen nach Arbeitgeberart und Größenklassen der Ist-Quote</t>
  </si>
  <si>
    <t>1.5</t>
  </si>
  <si>
    <t>Zeitreihe - Arbeitgeber nach Arbeitgeberart und Erfüllung der Beschäftigungspflicht</t>
  </si>
  <si>
    <t>nach Alter, Geschlecht und Wirtschaftszweigen WZ 2008</t>
  </si>
  <si>
    <t xml:space="preserve">nach Anrechnung auf Pflichtarbeitsplätzen </t>
  </si>
  <si>
    <r>
      <t>20 bis unter 40 zu zählende Arbeitsplätze</t>
    </r>
    <r>
      <rPr>
        <b/>
        <vertAlign val="superscript"/>
        <sz val="8"/>
        <color rgb="FF000000"/>
        <rFont val="Arial"/>
        <family val="2"/>
      </rPr>
      <t>2)</t>
    </r>
    <r>
      <rPr>
        <b/>
        <sz val="8"/>
        <color indexed="8"/>
        <rFont val="Arial"/>
        <family val="2"/>
      </rPr>
      <t xml:space="preserve">
</t>
    </r>
    <r>
      <rPr>
        <sz val="8"/>
        <color indexed="8"/>
        <rFont val="Arial"/>
        <family val="2"/>
      </rPr>
      <t>davon</t>
    </r>
  </si>
  <si>
    <r>
      <t>40 bis unter 60 zu zählende Arbeitsplätze</t>
    </r>
    <r>
      <rPr>
        <b/>
        <vertAlign val="superscript"/>
        <sz val="8"/>
        <color rgb="FF000000"/>
        <rFont val="Arial"/>
        <family val="2"/>
      </rPr>
      <t>2)</t>
    </r>
    <r>
      <rPr>
        <b/>
        <sz val="8"/>
        <color indexed="8"/>
        <rFont val="Arial"/>
        <family val="2"/>
      </rPr>
      <t xml:space="preserve">
</t>
    </r>
    <r>
      <rPr>
        <sz val="8"/>
        <color indexed="8"/>
        <rFont val="Arial"/>
        <family val="2"/>
      </rPr>
      <t>davon</t>
    </r>
  </si>
  <si>
    <r>
      <t>60 und mehr zu zählende Arbeitsplätze</t>
    </r>
    <r>
      <rPr>
        <b/>
        <vertAlign val="superscript"/>
        <sz val="8"/>
        <color rgb="FF000000"/>
        <rFont val="Arial"/>
        <family val="2"/>
      </rPr>
      <t>2)</t>
    </r>
    <r>
      <rPr>
        <b/>
        <sz val="8"/>
        <color indexed="8"/>
        <rFont val="Arial"/>
        <family val="2"/>
      </rPr>
      <t xml:space="preserve">
</t>
    </r>
    <r>
      <rPr>
        <sz val="8"/>
        <color indexed="8"/>
        <rFont val="Arial"/>
        <family val="2"/>
      </rPr>
      <t>davon</t>
    </r>
  </si>
  <si>
    <r>
      <rPr>
        <vertAlign val="superscript"/>
        <sz val="7"/>
        <rFont val="Arial"/>
        <family val="2"/>
      </rPr>
      <t>2)</t>
    </r>
    <r>
      <rPr>
        <sz val="7"/>
        <rFont val="Arial"/>
        <family val="2"/>
      </rPr>
      <t xml:space="preserve"> Nach § 154 SGB IX ist jeder Arbeitgeber mit jahresdurchschnittlich monatlich mindestens 20 zu zählenden Arbeitsplätzen verpflichtet, eine bestimmte Anzahl von schwerbehinderten Menschen, ihnen gleichgestellte oder sonstige anrechnungsfähige Personen zu beschäftigen. 
Es gelten folgende Beschäftigungspflichten:
- Arbeitgeber mit 20 bis unter 40 zu zählenden Arbeitsplätzen: Beschäftigung eines schwerbehinderten Menschen
- Arbeitgebern mit 40 bis unter 60 zu zählenden Arbeitsplätzen: Beschäftigung zwei schwerbehinderter Menschen
- Arbeitgebern mit 60 und mehr zu zählenden Arbeitsplätzen: Beschäftigung schwerbehinderter Menschen auf i.d.R. mind. 5 % der zu zählenden Arbeitsplätze
Siehe auch BsbM_Glossar</t>
    </r>
  </si>
  <si>
    <r>
      <t xml:space="preserve">1.3. Arbeitgeber </t>
    </r>
    <r>
      <rPr>
        <b/>
        <u/>
        <sz val="10"/>
        <rFont val="Arial"/>
        <family val="2"/>
      </rPr>
      <t>mit 60 und mehr Arbeitsplätzen</t>
    </r>
    <r>
      <rPr>
        <b/>
        <sz val="10"/>
        <rFont val="Arial"/>
        <family val="2"/>
      </rPr>
      <t xml:space="preserve"> nach Arbeitgeberart und Größenklassen der Ist-Quote</t>
    </r>
  </si>
  <si>
    <t>.) kein Nachweis vorhanden</t>
  </si>
  <si>
    <t>1.5. Zeitreihe - Arbeitgeber nach Arbeitgeberart und Erfüllung der Beschäftigungspflicht</t>
  </si>
  <si>
    <t>Jahresdurchschnitt</t>
  </si>
  <si>
    <t>darunter Beschäftigungspflicht erfüllt</t>
  </si>
  <si>
    <r>
      <t xml:space="preserve">   in % (Erfüllungsquote</t>
    </r>
    <r>
      <rPr>
        <vertAlign val="superscript"/>
        <sz val="8"/>
        <rFont val="Arial"/>
        <family val="2"/>
      </rPr>
      <t>2)</t>
    </r>
    <r>
      <rPr>
        <sz val="8"/>
        <rFont val="Arial"/>
        <family val="2"/>
      </rPr>
      <t>)</t>
    </r>
  </si>
  <si>
    <t xml:space="preserve">   in % </t>
  </si>
  <si>
    <t>dav.</t>
  </si>
  <si>
    <r>
      <t>in % (Erfüllungsquote</t>
    </r>
    <r>
      <rPr>
        <vertAlign val="superscript"/>
        <sz val="8"/>
        <rFont val="Arial"/>
        <family val="2"/>
      </rPr>
      <t>2)</t>
    </r>
    <r>
      <rPr>
        <sz val="8"/>
        <rFont val="Arial"/>
        <family val="2"/>
      </rPr>
      <t>)</t>
    </r>
  </si>
  <si>
    <r>
      <t>20 bis unter 40 zu zählende Arbeitsplätze</t>
    </r>
    <r>
      <rPr>
        <b/>
        <vertAlign val="superscript"/>
        <sz val="8"/>
        <rFont val="Arial"/>
        <family val="2"/>
      </rPr>
      <t>4)</t>
    </r>
  </si>
  <si>
    <r>
      <t>40 bis unter 60 zu zählende Arbeitsplätze</t>
    </r>
    <r>
      <rPr>
        <b/>
        <vertAlign val="superscript"/>
        <sz val="8"/>
        <rFont val="Arial"/>
        <family val="2"/>
      </rPr>
      <t>4)</t>
    </r>
  </si>
  <si>
    <t xml:space="preserve">   in %</t>
  </si>
  <si>
    <r>
      <t>60 und mehr zu zählende Arbeitsplätze</t>
    </r>
    <r>
      <rPr>
        <b/>
        <vertAlign val="superscript"/>
        <sz val="8"/>
        <rFont val="Arial"/>
        <family val="2"/>
      </rPr>
      <t>4)</t>
    </r>
  </si>
  <si>
    <r>
      <t>Ist-Quote</t>
    </r>
    <r>
      <rPr>
        <vertAlign val="superscript"/>
        <sz val="8"/>
        <color theme="1"/>
        <rFont val="Arial"/>
        <family val="2"/>
      </rPr>
      <t>3)</t>
    </r>
  </si>
  <si>
    <r>
      <t>Ist-Quote</t>
    </r>
    <r>
      <rPr>
        <vertAlign val="superscript"/>
        <sz val="8"/>
        <rFont val="Arial"/>
        <family val="2"/>
      </rPr>
      <t>3)</t>
    </r>
  </si>
  <si>
    <t>Anhang: Ist-Quote nach Arbeitgeberart für alle Arbeitgeber</t>
  </si>
  <si>
    <r>
      <t>Nachrichtliche Darstellung</t>
    </r>
    <r>
      <rPr>
        <b/>
        <vertAlign val="superscript"/>
        <sz val="10"/>
        <rFont val="Arial"/>
        <family val="2"/>
      </rPr>
      <t>5)</t>
    </r>
  </si>
  <si>
    <r>
      <t>Ist-
Quote</t>
    </r>
    <r>
      <rPr>
        <vertAlign val="superscript"/>
        <sz val="8"/>
        <rFont val="Arial"/>
        <family val="2"/>
      </rPr>
      <t>2)3)</t>
    </r>
  </si>
  <si>
    <t>besetzt 
(inkl. Arbeitsplätze über dem Soll)</t>
  </si>
  <si>
    <r>
      <t>20 bis unter 40 zu zählende Arbeitsplätze</t>
    </r>
    <r>
      <rPr>
        <b/>
        <vertAlign val="superscript"/>
        <sz val="8"/>
        <color rgb="FF000000"/>
        <rFont val="Arial"/>
        <family val="2"/>
      </rPr>
      <t>4)</t>
    </r>
    <r>
      <rPr>
        <b/>
        <sz val="8"/>
        <color indexed="8"/>
        <rFont val="Arial"/>
        <family val="2"/>
      </rPr>
      <t xml:space="preserve">
</t>
    </r>
    <r>
      <rPr>
        <sz val="8"/>
        <color indexed="8"/>
        <rFont val="Arial"/>
        <family val="2"/>
      </rPr>
      <t>davon</t>
    </r>
  </si>
  <si>
    <r>
      <t>40 bis unter 60 zu zählende Arbeitsplätze</t>
    </r>
    <r>
      <rPr>
        <b/>
        <vertAlign val="superscript"/>
        <sz val="8"/>
        <color rgb="FF000000"/>
        <rFont val="Arial"/>
        <family val="2"/>
      </rPr>
      <t>4)</t>
    </r>
    <r>
      <rPr>
        <b/>
        <sz val="8"/>
        <color indexed="8"/>
        <rFont val="Arial"/>
        <family val="2"/>
      </rPr>
      <t xml:space="preserve">
</t>
    </r>
    <r>
      <rPr>
        <sz val="8"/>
        <color indexed="8"/>
        <rFont val="Arial"/>
        <family val="2"/>
      </rPr>
      <t>davon</t>
    </r>
  </si>
  <si>
    <r>
      <t>60 und mehr zu zählende Arbeitsplätze</t>
    </r>
    <r>
      <rPr>
        <b/>
        <vertAlign val="superscript"/>
        <sz val="8"/>
        <color rgb="FF000000"/>
        <rFont val="Arial"/>
        <family val="2"/>
      </rPr>
      <t>4)</t>
    </r>
    <r>
      <rPr>
        <b/>
        <sz val="8"/>
        <color indexed="8"/>
        <rFont val="Arial"/>
        <family val="2"/>
      </rPr>
      <t xml:space="preserve">
</t>
    </r>
    <r>
      <rPr>
        <sz val="8"/>
        <color indexed="8"/>
        <rFont val="Arial"/>
        <family val="2"/>
      </rPr>
      <t>davon</t>
    </r>
  </si>
  <si>
    <r>
      <rPr>
        <vertAlign val="superscript"/>
        <sz val="7"/>
        <color theme="1"/>
        <rFont val="Arial"/>
        <family val="2"/>
      </rPr>
      <t>2)</t>
    </r>
    <r>
      <rPr>
        <sz val="7"/>
        <color theme="1"/>
        <rFont val="Arial"/>
        <family val="2"/>
      </rPr>
      <t xml:space="preserve"> Ist-Quote ist der Anteil der besetzten an den zu zählenden Arbeitsplätzen. </t>
    </r>
  </si>
  <si>
    <r>
      <rPr>
        <vertAlign val="superscript"/>
        <sz val="7"/>
        <color theme="1"/>
        <rFont val="Arial"/>
        <family val="2"/>
      </rPr>
      <t>3)</t>
    </r>
    <r>
      <rPr>
        <sz val="7"/>
        <color theme="1"/>
        <rFont val="Arial"/>
        <family val="2"/>
      </rPr>
      <t xml:space="preserve"> Für Arbeitgeber mit 60 und mehr zu zählenden Arbeitsplätzen kann auf Grundlage der Ist-Quote die Erfüllung der Beschäftigungspflicht beurteilt werden. Für Arbeitgeber mit weniger als 60 zu zählenden Arbeitsplätzen gelten andere Regelungen zur Beschäftigungspflicht, so dass anhand der Ist-Quote keine Aussagen zur Erfüllung der Beschäftigungspflicht getroffen werden können.</t>
    </r>
  </si>
  <si>
    <t>5) Der Anhang wird im Zuge der Neugestaltung dieser Publikation befristet nachrichtlich dargestellt.</t>
  </si>
  <si>
    <t>Stand: 13.01.2023</t>
  </si>
  <si>
    <t>Jüngere</t>
  </si>
  <si>
    <t>Transformation</t>
  </si>
  <si>
    <t>Ukraine-Krieg</t>
  </si>
  <si>
    <r>
      <rPr>
        <sz val="10"/>
        <rFont val="Arial"/>
        <family val="2"/>
      </rPr>
      <t xml:space="preserve">Die </t>
    </r>
    <r>
      <rPr>
        <u/>
        <sz val="10"/>
        <color indexed="12"/>
        <rFont val="Arial"/>
        <family val="2"/>
      </rPr>
      <t>Methodischen Hinweise</t>
    </r>
    <r>
      <rPr>
        <sz val="10"/>
        <rFont val="Arial"/>
        <family val="2"/>
      </rPr>
      <t xml:space="preserve"> der Statistik bieten ergänzende Informationen.</t>
    </r>
  </si>
  <si>
    <r>
      <rPr>
        <sz val="10"/>
        <rFont val="Arial"/>
        <family val="2"/>
      </rPr>
      <t xml:space="preserve">Die </t>
    </r>
    <r>
      <rPr>
        <u/>
        <sz val="10"/>
        <color indexed="12"/>
        <rFont val="Arial"/>
        <family val="2"/>
      </rPr>
      <t>Qualitätsberichte</t>
    </r>
    <r>
      <rPr>
        <sz val="10"/>
        <rFont val="Arial"/>
        <family val="2"/>
      </rPr>
      <t xml:space="preserve"> der Statistik erläutern die Entstehung und Aussagekraft der jeweiligen Fachstatistik.</t>
    </r>
  </si>
  <si>
    <r>
      <rPr>
        <sz val="10"/>
        <rFont val="Arial"/>
        <family val="2"/>
      </rPr>
      <t>Das</t>
    </r>
    <r>
      <rPr>
        <sz val="10"/>
        <color rgb="FF0000FF"/>
        <rFont val="Arial"/>
        <family val="2"/>
      </rPr>
      <t xml:space="preserve"> </t>
    </r>
    <r>
      <rPr>
        <u/>
        <sz val="10"/>
        <color indexed="12"/>
        <rFont val="Arial"/>
        <family val="2"/>
      </rPr>
      <t>Glossar</t>
    </r>
    <r>
      <rPr>
        <sz val="10"/>
        <color rgb="FF0000FF"/>
        <rFont val="Arial"/>
        <family val="2"/>
      </rPr>
      <t xml:space="preserve"> </t>
    </r>
    <r>
      <rPr>
        <sz val="10"/>
        <rFont val="Arial"/>
        <family val="2"/>
      </rPr>
      <t>enthält Erläuterungen zu allen statistisch relevanten Begriffen, die in den verschiedenen Produkten der Statistik der BA Verwendung finden.</t>
    </r>
  </si>
  <si>
    <r>
      <rPr>
        <sz val="10"/>
        <rFont val="Arial"/>
        <family val="2"/>
      </rPr>
      <t xml:space="preserve">bzw. der </t>
    </r>
    <r>
      <rPr>
        <u/>
        <sz val="10"/>
        <color indexed="12"/>
        <rFont val="Arial"/>
        <family val="2"/>
      </rPr>
      <t>Zeichenerklärung</t>
    </r>
    <r>
      <rPr>
        <sz val="10"/>
        <rFont val="Arial"/>
        <family val="2"/>
      </rPr>
      <t xml:space="preserve"> der Statistik der BA erläutert.</t>
    </r>
  </si>
  <si>
    <t>2.5</t>
  </si>
  <si>
    <t>Anhang: Ist-Quote nach Arbeitgeberart für alle Arbeitgeber (Nachrichtlich)</t>
  </si>
  <si>
    <t xml:space="preserve">Beschäftigte schwerbehinderte Menschen </t>
  </si>
  <si>
    <t>gleichgestellte behinderte Menschen in regulärer Beschäftigung</t>
  </si>
  <si>
    <t>2.1. Schwerbehinderte Menschen in Beschäftigung (einschließlich ihnen gleichgestellte behinderte Menschen und sonstige anrechnungsfähige Personen) nach Personengruppen, Altersklassen und Geschlecht</t>
  </si>
  <si>
    <r>
      <t>2)</t>
    </r>
    <r>
      <rPr>
        <sz val="7"/>
        <color indexed="8"/>
        <rFont val="Arial"/>
        <family val="2"/>
      </rPr>
      <t xml:space="preserve"> Schwerbehinderte Arbeitgeber, schwerbehinderte und gleichgestellte behinderte Menschen in einer Maßnahme nach § 5 Absatz 4 Satz 1 WVO oder in einer Ausbildung bei Einrichtungen der beruflichen Rehabilitation nach § 51 Absatz 2 SGB IX und Inhaber von Bergmannsversorgungsscheinen.</t>
    </r>
  </si>
  <si>
    <t>2.2. Schwerbehinderte Menschen in Beschäftigung (einschließlich ihnen gleichgestellte behinderte Menschen und sonstige anrechnungsfähige Personen) nach Geschlecht, Alter und Wirtschaftszweigen (WZ 2008)</t>
  </si>
  <si>
    <t>2.3 Schwerbehinderte Menschen in Beschäftigung (einschließlich ihnen gleichgestellte behinderte Menschen und sonstige anrechnungsfähige Personen) 
nach Personengruppen und Geschlecht</t>
  </si>
  <si>
    <r>
      <rPr>
        <vertAlign val="superscript"/>
        <sz val="7"/>
        <color theme="1"/>
        <rFont val="Arial"/>
        <family val="2"/>
      </rPr>
      <t>2)</t>
    </r>
    <r>
      <rPr>
        <sz val="7"/>
        <color theme="1"/>
        <rFont val="Arial"/>
        <family val="2"/>
      </rPr>
      <t xml:space="preserve"> Schwerbehinderte Arbeitgeber, schwerbehinderte und gleichgestellte behinderte Menschen in einer Maßnahme nach § 5 Absatz 4 Satz 1 WVO oder in einer Ausbildung bei Einrichtungen der beruflichen Rehabilitation nach § 51 Absatz 2 SGB IX und Inhaber von Bergmannsversorgungsscheinen.</t>
    </r>
  </si>
  <si>
    <t xml:space="preserve">gleichgestellte behinderte Menschen in regulärer Beschäftigung  </t>
  </si>
  <si>
    <t>gleichgestellte behinderte Menschen in Ausbildung</t>
  </si>
  <si>
    <t>2.4 Schwerbehinderte Menschen in Beschäftigung (einschließlich ihnen gleichgestellte behinderte Menschen und sonstige anrechnungsfähige Personen) nach Anrechnung auf Pflichtarbeitsplätzen</t>
  </si>
  <si>
    <t>Stand: 15.04.2023</t>
  </si>
  <si>
    <t xml:space="preserve">Die Beschäftigungsstatistik schwerbehinderter Menschen (Anzeigeverfahren SGB IX) ist Teil der amtlichen Arbeitsmarktstatistik nach dem Sozialgesetzbuch. Gemäß § 281 SGB III verarbeitet die Bundesagentur für Arbeit zu diesem Zwecke Daten aus dem Anzeigeverfahren zur Beschäftigung schwerbehinderter Menschen nach § 163 Absatz 2 SGB IX.  Die vorliegende Publikation stellt Daten zur Erfüllung der Beschäftigungspflicht schwerbehinderter Menschen dar. </t>
  </si>
  <si>
    <t xml:space="preserve">Diese Statistik wird jährlich mit einer 15-monatigen Wartezeit veröffentlicht. Sie liefert Informationen über die Anzahl der Arbeitgeber mit jahresdurchschnittlich monatlich mindestens 20 Arbeitsplätzen und weitere arbeitgeberbezogene Merkmale, wie Informationen zur Arbeitsplatzzahl, den besetzten sowie unbesetzten Pflichtarbeitsplätzen und die sich daraus ableitende Erfüllung der Beschäftigungspflicht. Daneben liefert sie Informationen über die Anzahl der schwerbehinderten, gleichgestellten und sonstigen anrechnungsfähigen Personen in Beschäftigung, die bei diesen Arbeitgebern beschäftigt sind. </t>
  </si>
  <si>
    <r>
      <rPr>
        <sz val="9"/>
        <rFont val="Arial"/>
        <family val="2"/>
      </rPr>
      <t xml:space="preserve">Informationen zur Beteiligung schwerbehinderter Menschen am Arbeitsmarkt sind in der Publikation </t>
    </r>
    <r>
      <rPr>
        <u/>
        <sz val="9"/>
        <color theme="10"/>
        <rFont val="Arial"/>
        <family val="2"/>
      </rPr>
      <t>"Arbeitsmarkt für Menschen mit Behinderung"</t>
    </r>
    <r>
      <rPr>
        <sz val="9"/>
        <rFont val="Arial"/>
        <family val="2"/>
      </rPr>
      <t xml:space="preserve"> zu finden.</t>
    </r>
  </si>
  <si>
    <r>
      <rPr>
        <b/>
        <sz val="10"/>
        <rFont val="Arial"/>
        <family val="2"/>
      </rPr>
      <t>Definition der Grundgesamtheit</t>
    </r>
    <r>
      <rPr>
        <sz val="9"/>
        <rFont val="Arial"/>
        <family val="2"/>
      </rPr>
      <t xml:space="preserve">
Bei den schwerbehinderten, ihnen gleichgestellten oder sonstigen anrechnungsfähigen Beschäftigten, die im Anzeigeverfahren gemeldet werden, handelt es sich nicht ausschließlich um sozialversicherungspflichtig Beschäftigte. Es können ebenso Beamte darunter vertreten sein. Auch selbständige Arbeitgeber sind in der Beschäftigtenzahl enthalten. Die Grundgesamtheit bezieht sich allerdings nur auf Beschäftigte bei Arbeitgebern mit mindestens 20 zu zählenden Arbeitsplätzen.</t>
    </r>
  </si>
  <si>
    <t xml:space="preserve">Qualitätsbericht "Beschäftigungsstatistik schwerbehinderter Menschen" </t>
  </si>
  <si>
    <t>sowie im</t>
  </si>
  <si>
    <t>Methodenbericht "Neugestaltung der Beschäftigungsstatistik schwerbehinderter Menschen (Anzeigeverfahren SGB IX)".</t>
  </si>
  <si>
    <r>
      <rPr>
        <b/>
        <sz val="10"/>
        <rFont val="Arial"/>
        <family val="2"/>
      </rPr>
      <t>Rundungsdifferenzen</t>
    </r>
    <r>
      <rPr>
        <sz val="9"/>
        <rFont val="Arial"/>
        <family val="2"/>
      </rPr>
      <t xml:space="preserve">
Bei Arbeitgebern mit 60 und mehr Arbeitsplätzen besteht die Verpflichtung mindestens 5 Prozent der Arbeitsplätze mit schwerbehinderten Menschen zu besetzen. Für jeden Arbeitgeber wird die Anzahl der Soll-Pflichtarbeitsplätze berechnet und anschließend auf eine ganze Zahl gerundet. Für die statistische Berichterstattung werden diese Werte aggregiert. Für aggregierte Werte ist deshalb aufgrund von Rundungsdifferenzen die 5%-Vorgabe von Soll-Pflichtarbeitsplätzen an zu zählenden Arbeitsplätzen nicht gegeben.</t>
    </r>
  </si>
  <si>
    <t>Die gesetzlichen Vorschriften zu Beschäftigungspflicht und zum Anzeigeverfahren sind im SGB IX zu finden.</t>
  </si>
  <si>
    <t>Beschäftigungspflichtige Arbeitgeber</t>
  </si>
  <si>
    <t>Alle Arbeitgeber, die im Jahresdurchschnitt monatlich über mindestens 20 zu zählende Arbeitsplätze im Sinne der §§ 156 ff SGB IX verfügen, sind beschäftigungspflichtig. Das heißt, es besteht nach § 154 SGB IX die Pflicht, schwerbehinderte Menschen zu beschäftigen. Dabei werden neben schwerbehinderten Menschen auch ihnen nach § 2 Abs. 3 SGB IX gleichgestellte behinderte Menschen und sonstige anrechnungsfähige Personen  berücksichtigt.</t>
  </si>
  <si>
    <t>Arbeitsplätze im Sinne des § 156 SGB IX sind alle Stellen, auf denen Arbeitnehmerinnen und Arbeitnehmer, Beamtinnen und Beamte, Richterinnen und Richter sowie Auszubildende und andere zu ihrer beruflichen Bildung Eingestellte beschäftigt werden. Bestimmte sonstige Stellen wie beispielsweise Stellen von Beschäftigten mit einer Wochenarbeitszeit von weniger als 18 Stunden und Stellen, die nur auf die Dauer von höchstens acht Wochen begrenzt sind, gelten nicht als Arbeitsplätze. 
Alle Angaben zu den Arbeitsplätzen und Pflichtarbeitsplätzen erfolgen als jahrdesdurchschnittlich monatliche Werte. Zur Berechnung der jahresdurchschnittlichen Anzahl werden die jeweiligen Jahressummen durch die Anzahl der Monate geteilt, in denen die Unternehmenstätigkeit des Arbeitgebers mindestens an einem Tag im Monat bestanden hat.</t>
  </si>
  <si>
    <r>
      <rPr>
        <b/>
        <sz val="10"/>
        <rFont val="Arial"/>
        <family val="2"/>
      </rPr>
      <t xml:space="preserve">Zu zählende Arbeitsplätze
</t>
    </r>
    <r>
      <rPr>
        <sz val="9"/>
        <rFont val="Arial"/>
        <family val="2"/>
      </rPr>
      <t>Die Anzahl der zu zählenden Arbeitsplätze sind die Arbeitsplätze abzüglich der Stellen, auf denen Auszubildende sowie Rechts- oder Studienreferendarinnen und -referendare beschäftigt werden.</t>
    </r>
  </si>
  <si>
    <t xml:space="preserve">In § 154 Abs. 1 SGB IX ist geregelt, wie viele Arbeitsplätze ein Arbeitgeber mit schwerbehinderten Menschen zu besetzen hat. Diese Arbeitsplätze werden als Pflichtarbeitsplätze bezeichnet. </t>
  </si>
  <si>
    <r>
      <rPr>
        <b/>
        <sz val="10"/>
        <rFont val="Arial"/>
        <family val="2"/>
      </rPr>
      <t xml:space="preserve">Soll
</t>
    </r>
    <r>
      <rPr>
        <sz val="9"/>
        <rFont val="Arial"/>
        <family val="2"/>
      </rPr>
      <t xml:space="preserve">Unter der Anzahl der Pflichtarbeitsplätze Soll wird die rechnerische Anzahl an Arbeitsplätzen verstanden, die ein beschäftigungspflichtiger Arbeitgeber nach SGB IX mit schwerbehinderten oder ihnen gleichgestellten Menschen besetzen muss, um seine Beschäftigungspflicht zu erfüllen.
</t>
    </r>
    <r>
      <rPr>
        <b/>
        <sz val="10"/>
        <rFont val="Arial"/>
        <family val="2"/>
      </rPr>
      <t xml:space="preserve">
Besetzt</t>
    </r>
    <r>
      <rPr>
        <b/>
        <sz val="9"/>
        <rFont val="Arial"/>
        <family val="2"/>
      </rPr>
      <t xml:space="preserve">
</t>
    </r>
    <r>
      <rPr>
        <sz val="9"/>
        <rFont val="Arial"/>
        <family val="2"/>
      </rPr>
      <t xml:space="preserve">Die Pflichtarbeitsplätze, die mit schwerbehinderten Menschen besetzt wurden, zählen als besetzt. Dabei ist zu berücksichtigen, dass bestimmte schwerbehinderte Menschen auf mehrere Arbeitsplätze angerechnet werden können (siehe Mehrfachanrechnung). Beschäftigt ein Arbeitgeber einen schwerbehinderten Menschen nicht für das Jahr, so ergibt sich eine jahresdurchschnittlich monatliche Anzahl besetzter Pflichtarbeitsplätze kleiner 1. 
</t>
    </r>
    <r>
      <rPr>
        <b/>
        <sz val="10"/>
        <rFont val="Arial"/>
        <family val="2"/>
      </rPr>
      <t>Unbesetzt</t>
    </r>
    <r>
      <rPr>
        <sz val="9"/>
        <rFont val="Arial"/>
        <family val="2"/>
      </rPr>
      <t xml:space="preserve">
Pflichtarbeitsplätze, die nicht mit schwerbehinderten Menschen besetzt wurden, zählen als unbesetzt.</t>
    </r>
  </si>
  <si>
    <t xml:space="preserve">Besetzte Arbeitsplätze über dem Soll
</t>
  </si>
  <si>
    <t>Besetzt ein Arbeitgeber mehr Arbeitsplätze als im Soll vorgesehen mit schwerbehinderten Menschen, so gelten diese als Arbeitsplätze über dem Soll.</t>
  </si>
  <si>
    <t xml:space="preserve">Mehrfachanrechnung
</t>
  </si>
  <si>
    <t xml:space="preserve">Ein schwerbehinderter Mensch kann auf mehr als einen Pflichtarbeitsplatz angerechnet werden, wenn wegen Art und Schwere der Behinderung eine Teilhabe am Arbeitsleben oder die Vermittlung eines Ausbildungplatzes auf besondere Schwierigkeiten stößt. Auszubildende werden auf mindestens zwei Pflichtarbeitsplätze angerechnet. Die Anzahl der besetzten Pflichtarbeitsplätze erlaubt also nicht zwingend einen Rückschluss auf die Anzahl der schwerbhinderten beschäftigten Menschen. </t>
  </si>
  <si>
    <r>
      <t xml:space="preserve">Zu den </t>
    </r>
    <r>
      <rPr>
        <b/>
        <sz val="9"/>
        <rFont val="Arial"/>
        <family val="2"/>
      </rPr>
      <t>öffentlichen Arbeitgebern</t>
    </r>
    <r>
      <rPr>
        <sz val="9"/>
        <rFont val="Arial"/>
        <family val="2"/>
      </rPr>
      <t xml:space="preserve"> nach §154 SGB IX zählen:
</t>
    </r>
  </si>
  <si>
    <t>-
-
-
-</t>
  </si>
  <si>
    <t>Nach § 154 SGB IX ist jeder Arbeitgeber mit jahresdurchschnittlich monatlich mindestens 20 zu zählenden Arbeitsplätzen verpflichtet, eine bestimmte Anzahl von schwerbehinderten Menschen, ihnen gleichgestellten oder sonstigen anrechnungsfähigen Personen zu beschäftigen. Es gelten folgende Beschäftigungspflichten:</t>
  </si>
  <si>
    <t>Hat ein Arbeitgeber alle Pflichtarbeitsplätze besetzt, so gilt die Beschäftigungspflicht als erfüllt.
Ausnahme von der 5%-Regelung: Besondere Beschäftigungspflichten gelten für Arbeitgeber im Sinne des § 241 Abs. 1 SGB IX. Dabei handelt es sich um öffentliche Arbeitgeber des Bundes, die am 31. Oktober 1999 auf mindestens 6 % der Arbeitsplätze schwerbehinderte Menschen beschäftigt hatten. Diese Arbeitgeber haben 6 % der zu zählenden Arbeitsplätze mit schwerbehinderten Menschen zu besetzen, damit ihre Beschäftigungspflicht als erfüllt gilt.</t>
  </si>
  <si>
    <t>Erfüllungsquote</t>
  </si>
  <si>
    <t xml:space="preserve">Die Ist-Quote gibt den Anteil der besetzten Pflichtarbeitsplätze sowie der besetzten Arbeitsplätze über dem Soll gemessen an allen zu zählenden Arbeitsplätzen an. </t>
  </si>
  <si>
    <t>Für Arbeitgeber mit 60 und mehr zu zählenden Arbeitsplätzen ist die Beschäftigungspflicht gesetzlich als Quote (i. d. R. 5 %) geregelt. Auf Grundlage dieser Ist-Quote kann daher für diese Arbeitgeber die Erfüllung der Beschäftigungspflicht beurteilt werden. Für Arbeitgeber mit weniger als 60 zu zählenden Arbeitsplätzen gelten andere Regelungen zur Beschäftigungspflicht, so dass anhand der Ist-Quote keine Aussagen zur Erfüllung der Beschäftigungspflicht getroffen werden können.</t>
  </si>
  <si>
    <t>Dargestellte Personengruppen</t>
  </si>
  <si>
    <t xml:space="preserve">    1. Schwerbehinderte Menschen in regulärer Beschäftigung</t>
  </si>
  <si>
    <t>Nach § 2 Abs. 2 SGB IX sind Menschen schwerbehindert, wenn bei ihnen ein Grad der Behinderung von wenigstens 50 vorliegt.</t>
  </si>
  <si>
    <t>In regulärer Beschäftigung bedeutet in diesem Sinn, dass es sich um einen Arbeitnehmer in Beschäftigung handelt. D.h. Auszubildende, schwerbehinderte und gleichgestellte behinderte Menschen in einer Maßnahme nach § 5 Absatz 4 Satz 1 WVO und Arbeitgeber sind nicht umfasst.</t>
  </si>
  <si>
    <t xml:space="preserve">    2. Gleichgestellte behinderte Menschen in regulärer Beschäftigung</t>
  </si>
  <si>
    <t>Menschen mit Behinderungen mit einem Grad von weniger als 50, aber mindestens 30, bei denen die übrigen Voraussetzungen des § 2 Abs. 2 SGB IX vorliegen, wenn sie infolge ihrer Behinderung ohne die Gleichstellung einen geeigneten Arbeitsplatz nicht erlangen oder nicht behalten können, sollen schwerbehinderten Menschen gleichgestellt werden.</t>
  </si>
  <si>
    <t xml:space="preserve">    3. Schwerbehinderte und gleichgestellte behinderte Menschen in Ausbildung</t>
  </si>
  <si>
    <t xml:space="preserve"> -  schwerbehinderte Menschen in Ausbildung
 -  gleichgestellte behinderte Menschen in Ausbildung</t>
  </si>
  <si>
    <t xml:space="preserve">    4. Sonstige Personengruppen:</t>
  </si>
  <si>
    <t>Arbeitgeber mit 20 bis unter 40 zu zählenden Arbeitsplätzen: Beschäftigung eines schwerbehinderten Menschen
Arbeitgeber mit 40 bis unter 60 zu zählenden Arbeitsplätzen: Beschäftigung zweier schwerbehinderter Menschen
Arbeitgeber mit 60 und mehr zu zählenden Arbeitsplätzen: Beschäftigung schwerbehinderter Menschen auf i. d. R. mind. 5 % der zu zählenden Arbeitsplätze</t>
  </si>
  <si>
    <t xml:space="preserve">Die Erfüllungsquote stellt den Anteil der Arbeitgeber dar, die ihre Beschäftigungspflicht erfüllt haben, gemessen an der Anzahl aller beschäftigungspflichtigen Arbeitgeber. Sie dient deshalb für alle Arbeitgeber als Maß, wie häufig die Beschäftigungspflicht erfüllt wurde.
</t>
  </si>
  <si>
    <t xml:space="preserve"> -  selbständige schwerbehinderte Arbeitgeber (§ 158 Absatz 4 SGB IX)
 -  schwerbehinderte und gleichgestellte behinderte Menschen, die im Rahmen einer Maßnahme zur Förderung 
    des Übergangs aus einer Werkstatt für behinderte Menschen (WfbM) vorübergehend auf dem allgemeinen
    Arbeitsmarkt (§ 5 Absatz 4 Satz 1 WVO) beschäftigt werden
 -  schwerbehinderte und gleichgestellte behinderte Menschen in Ausbildung, für die Zeit der Ausbildung, die 
    im Rahmen von Leistungen zur beruflichen Ausbildung in Einrichtungen der beruflichen
    Rehabilitation nach § 51 Absatz 2 SGB IX in einem Betrieb oder Dienststelle durchgeführt wird
 -  Menschen mit Bergmannsversorgungsscheinen (§ 158 Absatz 5 SGB IX)</t>
  </si>
  <si>
    <t>*) Datenschutz bzw. statistische Geheimhaltung und Definition von Anzahl sowie Jahresdurchschnitten siehe "Hinweis_BsbM".</t>
  </si>
  <si>
    <r>
      <rPr>
        <b/>
        <sz val="10"/>
        <rFont val="Arial"/>
        <family val="2"/>
      </rPr>
      <t xml:space="preserve">Anzahl und Jahresdurchschnitte
</t>
    </r>
    <r>
      <rPr>
        <sz val="10"/>
        <rFont val="Arial"/>
        <family val="2"/>
      </rPr>
      <t>Die Anzahl bezieht sich auf all jene Arbeitgeber, die in dem betreffenden Berichtsjahr beschäftigungspflichtig waren und eine Anzeige abgegeben haben.</t>
    </r>
    <r>
      <rPr>
        <sz val="9"/>
        <rFont val="Arial"/>
        <family val="2"/>
      </rPr>
      <t xml:space="preserve">
Bei den Arbeitsplätzen (Tabellen 1.1 bis 1.4; gemeint sind alle Unterteilungen von Arbeitsplätzen) werden die Jahresdurchschnitte wie im Anzeigeverfahren vorgegeben berechnet. Dabei wird die Jahressumme der Arbeitsplätze durch die Anzahl der Monate der Unternehmenstätigkeit geteilt. Gezählt werden dabei alle Monate, in denen die Unternehmenstätigkeit mindestens an einem Tag bestanden hat.
Die Statistiken zu Beschäftigten (Tabellen 2.1 bis 2.4) enthalten den Jahresdurchschnitt ohne die Berücksichtigung der Unternehmenstätigkeit. Beschäftigte werden gezählt, wenn sie zum Monatsletzten in Beschäftigung standen. Der Jahresdurchschnitt wird hierbei aus allen Kalendermonaten des Jahres berechnet.</t>
    </r>
  </si>
  <si>
    <r>
      <rPr>
        <b/>
        <sz val="10"/>
        <rFont val="Arial"/>
        <family val="2"/>
      </rPr>
      <t>Datenschutz</t>
    </r>
    <r>
      <rPr>
        <sz val="9"/>
        <rFont val="Arial"/>
        <family val="2"/>
      </rPr>
      <t xml:space="preserve">
Die erhobenen Daten unterliegen grundsätzlich der Geheimhaltung nach § 16 BStatG. Eine Übermittlung von Einzelangaben ist daher ausgeschlossen. Aus diesem Grund werden Zahlenwerte von 1 oder 2 und Daten, aus denen rechnerisch auf einen solchen Zahlenwert geschlossen werden kann, mit * anonymisiert. Dies gilt nicht für Jahresdurchschnitte.
Gleiches gilt bei Auswertungen nach dem Hauptbetrieb des Arbeitgebers, wenn in einer Region oder Rubrik der Klassifikation der Wirtschaftszweige weniger als 3 Arbeitgeber ansässig sind oder einer der Arbeitgeber einen so hohen Anteil der Arbeitsplätze auf sich vereint, dass die Zahl der Arbeitsplätze praktisch eine Einzelangabe über diesen Arbeitgeber darstellt (Dominanzfall). Hierbei gelten folgende Regeln: Bei 3 bis 9 Arbeitgebern, die hinter einer Zahl an Arbeitsplätzen stehen, darf keiner der Arbeitgeber 50 oder mehr Prozent der Arbeitsplätze auf sich vereinen. Bei 10 oder mehr Arbeitgebern dürfen auf keinen Arbeitgeber 85 oder mehr Prozent der Arbeitsplätze entfallen.
Bei Auswertungen anrechnungsfähige Menschen in Beschäftigung gilt dies analog für die Zahl der ansässigen Beschäftigungsbetriebe und deren Beschäftigtenzahl.</t>
    </r>
  </si>
  <si>
    <t>1.4. Arbeitgeber nach der Klassifikation der Wirtschaftszweige 2008 (WZ 2008)</t>
  </si>
  <si>
    <r>
      <t>in %
(Sp.1)
(Erfül- lungs- 
quote</t>
    </r>
    <r>
      <rPr>
        <vertAlign val="superscript"/>
        <sz val="8"/>
        <rFont val="Arial"/>
        <family val="2"/>
      </rPr>
      <t>2)</t>
    </r>
    <r>
      <rPr>
        <sz val="8"/>
        <rFont val="Arial"/>
        <family val="2"/>
      </rPr>
      <t>)</t>
    </r>
  </si>
  <si>
    <t>darunter Männer im Alter von</t>
  </si>
  <si>
    <t>darunter Frauen im Alter von</t>
  </si>
  <si>
    <t>darunter im Alter von</t>
  </si>
  <si>
    <t xml:space="preserve">Zeitreihe, Jahresdurchschnitt </t>
  </si>
  <si>
    <t>Arbeitgeber (Anzahl) und 
Arbeitsplätze (Jahresdurchschnitt)</t>
  </si>
  <si>
    <t xml:space="preserve">Arbeitgeber (Anzahl) und 
Arbeitsplätze (Jahresdurchschnitt) </t>
  </si>
  <si>
    <t>Zeitreihe, Jahresdurchschnitt</t>
  </si>
  <si>
    <t>Produkt-ID:</t>
  </si>
  <si>
    <t>Arbeitgeber nach Arbeitgeberart, Beschäftigungspflicht, Arbeitsplätze und Pflichtarbeitsplätze nach Arbeitgeberart</t>
  </si>
  <si>
    <t>Deutschland</t>
  </si>
  <si>
    <t>Schleswig-Holstein</t>
  </si>
  <si>
    <t>Hamburg</t>
  </si>
  <si>
    <t>Niedersachsen</t>
  </si>
  <si>
    <t>Bremen</t>
  </si>
  <si>
    <t>Nordrhein-Westfalen</t>
  </si>
  <si>
    <t>Hessen</t>
  </si>
  <si>
    <t>Rheinland-Pfalz</t>
  </si>
  <si>
    <t>Baden-Württemberg</t>
  </si>
  <si>
    <t>Bayern</t>
  </si>
  <si>
    <t>Saarland</t>
  </si>
  <si>
    <t>Berlin</t>
  </si>
  <si>
    <t>Brandenburg</t>
  </si>
  <si>
    <t>Mecklenburg-Vorpommern</t>
  </si>
  <si>
    <t>Sachsen</t>
  </si>
  <si>
    <t>Sachsen-Anhalt</t>
  </si>
  <si>
    <t>Thüringen</t>
  </si>
  <si>
    <t>Länderübersicht</t>
  </si>
  <si>
    <t>1.6</t>
  </si>
  <si>
    <t>Zentraler Statistik-Service</t>
  </si>
  <si>
    <t>0911/179-1131</t>
  </si>
  <si>
    <t>Zentraler-Statistik-Service@arbeitsagentur.de</t>
  </si>
  <si>
    <t>90478 Nürnberg</t>
  </si>
  <si>
    <t>Regensburger Str. 104</t>
  </si>
  <si>
    <t>0911/179-3632</t>
  </si>
  <si>
    <t>.</t>
  </si>
  <si>
    <t>*</t>
  </si>
  <si>
    <t>Deutschland (Arbeitsort)</t>
  </si>
  <si>
    <t>Berichtsjahr 2022, Arbeitgeber (Anzahl), Arbeitsplätze (Jahresdurchschnitte)</t>
  </si>
  <si>
    <t>Berichtsjahr 2022, Jahresdurchschnitt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</si>
</sst>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
    <numFmt numFmtId="166" formatCode="0.0"/>
    <numFmt numFmtId="167" formatCode="#,##0.0"/>
    <numFmt numFmtId="168" formatCode="* #,##0;* \-#,##0;\-"/>
    <numFmt numFmtId="169" formatCode="mmmm\ yyyy"/>
    <numFmt numFmtId="170" formatCode="* 0.0;* \-0.0;\-"/>
    <numFmt numFmtId="171" formatCode="* #,##0.0;* \-#,##0.0;\-"/>
    <numFmt numFmtId="172" formatCode="#,##0_ ;\-#,##0\ "/>
    <numFmt numFmtId="173" formatCode="#,##0.0_ ;\-#,##0.0\ "/>
  </numFmts>
  <fonts count="61" x14ac:knownFonts="1">
    <font>
      <sz val="11"/>
      <color theme="1"/>
      <name val="Arial"/>
      <family val="2"/>
    </font>
    <font>
      <sz val="11"/>
      <color theme="1"/>
      <name val="Arial"/>
      <family val="2"/>
    </font>
    <font>
      <sz val="10"/>
      <name val="Arial"/>
      <family val="2"/>
    </font>
    <font>
      <b/>
      <sz val="10"/>
      <name val="Arial"/>
      <family val="2"/>
    </font>
    <font>
      <sz val="8"/>
      <name val="Arial"/>
      <family val="2"/>
    </font>
    <font>
      <u/>
      <sz val="8"/>
      <color indexed="12"/>
      <name val="Tahoma"/>
      <family val="2"/>
    </font>
    <font>
      <u/>
      <sz val="10"/>
      <color indexed="12"/>
      <name val="Arial"/>
      <family val="2"/>
    </font>
    <font>
      <sz val="8"/>
      <color indexed="8"/>
      <name val="Arial"/>
      <family val="2"/>
    </font>
    <font>
      <sz val="10"/>
      <color theme="1"/>
      <name val="Arial"/>
      <family val="2"/>
    </font>
    <font>
      <sz val="6"/>
      <color indexed="8"/>
      <name val="Arial"/>
      <family val="2"/>
    </font>
    <font>
      <b/>
      <sz val="8"/>
      <color indexed="8"/>
      <name val="Arial"/>
      <family val="2"/>
    </font>
    <font>
      <vertAlign val="superscript"/>
      <sz val="7"/>
      <name val="Arial"/>
      <family val="2"/>
    </font>
    <font>
      <sz val="7"/>
      <name val="Arial"/>
      <family val="2"/>
    </font>
    <font>
      <sz val="8"/>
      <color theme="1"/>
      <name val="Arial"/>
      <family val="2"/>
    </font>
    <font>
      <vertAlign val="superscript"/>
      <sz val="8"/>
      <name val="Arial"/>
      <family val="2"/>
    </font>
    <font>
      <sz val="7"/>
      <color indexed="8"/>
      <name val="Arial"/>
      <family val="2"/>
    </font>
    <font>
      <vertAlign val="superscript"/>
      <sz val="7"/>
      <color indexed="8"/>
      <name val="Arial"/>
      <family val="2"/>
    </font>
    <font>
      <u/>
      <sz val="7"/>
      <color indexed="12"/>
      <name val="Arial"/>
      <family val="2"/>
    </font>
    <font>
      <sz val="9"/>
      <name val="Arial"/>
      <family val="2"/>
    </font>
    <font>
      <b/>
      <sz val="9"/>
      <name val="Arial"/>
      <family val="2"/>
    </font>
    <font>
      <b/>
      <sz val="8"/>
      <name val="Arial"/>
      <family val="2"/>
    </font>
    <font>
      <sz val="6"/>
      <name val="Arial"/>
      <family val="2"/>
    </font>
    <font>
      <b/>
      <sz val="11"/>
      <name val="Arial"/>
      <family val="2"/>
    </font>
    <font>
      <u/>
      <sz val="11"/>
      <color theme="10"/>
      <name val="Arial"/>
      <family val="2"/>
    </font>
    <font>
      <u/>
      <sz val="10"/>
      <color theme="10"/>
      <name val="Arial"/>
      <family val="2"/>
    </font>
    <font>
      <u/>
      <sz val="10"/>
      <name val="Arial"/>
      <family val="2"/>
    </font>
    <font>
      <b/>
      <sz val="12"/>
      <name val="Arial"/>
      <family val="2"/>
    </font>
    <font>
      <b/>
      <sz val="14"/>
      <name val="Arial"/>
      <family val="2"/>
    </font>
    <font>
      <sz val="10"/>
      <color indexed="8"/>
      <name val="Arial"/>
      <family val="2"/>
    </font>
    <font>
      <b/>
      <sz val="10"/>
      <color indexed="12"/>
      <name val="Arial"/>
      <family val="2"/>
    </font>
    <font>
      <b/>
      <sz val="10"/>
      <color indexed="8"/>
      <name val="Arial"/>
      <family val="2"/>
    </font>
    <font>
      <u/>
      <sz val="10"/>
      <color indexed="8"/>
      <name val="Arial"/>
      <family val="2"/>
    </font>
    <font>
      <b/>
      <i/>
      <sz val="10"/>
      <color indexed="9"/>
      <name val="Arial"/>
      <family val="2"/>
    </font>
    <font>
      <b/>
      <sz val="10"/>
      <color indexed="9"/>
      <name val="Arial"/>
      <family val="2"/>
    </font>
    <font>
      <b/>
      <i/>
      <sz val="10"/>
      <color indexed="8"/>
      <name val="Arial"/>
      <family val="2"/>
    </font>
    <font>
      <i/>
      <sz val="10"/>
      <color indexed="9"/>
      <name val="Arial"/>
      <family val="2"/>
    </font>
    <font>
      <b/>
      <sz val="12"/>
      <color indexed="8"/>
      <name val="Arial"/>
      <family val="2"/>
    </font>
    <font>
      <sz val="12"/>
      <name val="Arial"/>
      <family val="2"/>
    </font>
    <font>
      <sz val="10"/>
      <color indexed="10"/>
      <name val="Arial"/>
      <family val="2"/>
    </font>
    <font>
      <i/>
      <sz val="10"/>
      <color indexed="10"/>
      <name val="Arial"/>
      <family val="2"/>
    </font>
    <font>
      <b/>
      <sz val="8"/>
      <color theme="1"/>
      <name val="Arial"/>
      <family val="2"/>
    </font>
    <font>
      <sz val="10"/>
      <color rgb="FF000000"/>
      <name val="Arial"/>
      <family val="2"/>
    </font>
    <font>
      <i/>
      <sz val="10"/>
      <name val="Arial"/>
      <family val="2"/>
    </font>
    <font>
      <i/>
      <sz val="9"/>
      <name val="Arial"/>
      <family val="2"/>
    </font>
    <font>
      <u/>
      <sz val="9"/>
      <name val="Arial"/>
      <family val="2"/>
    </font>
    <font>
      <b/>
      <sz val="10"/>
      <color theme="1"/>
      <name val="Arial"/>
      <family val="2"/>
    </font>
    <font>
      <sz val="7"/>
      <color theme="1"/>
      <name val="Arial"/>
      <family val="2"/>
    </font>
    <font>
      <b/>
      <sz val="8"/>
      <color rgb="FFFF0000"/>
      <name val="Arial"/>
      <family val="2"/>
    </font>
    <font>
      <b/>
      <vertAlign val="superscript"/>
      <sz val="8"/>
      <name val="Arial"/>
      <family val="2"/>
    </font>
    <font>
      <u/>
      <sz val="9"/>
      <color theme="10"/>
      <name val="Arial"/>
      <family val="2"/>
    </font>
    <font>
      <vertAlign val="superscript"/>
      <sz val="7"/>
      <color theme="1"/>
      <name val="Arial"/>
      <family val="2"/>
    </font>
    <font>
      <sz val="8"/>
      <name val="Tahoma"/>
      <family val="2"/>
    </font>
    <font>
      <b/>
      <vertAlign val="superscript"/>
      <sz val="8"/>
      <color rgb="FF000000"/>
      <name val="Arial"/>
      <family val="2"/>
    </font>
    <font>
      <vertAlign val="superscript"/>
      <sz val="8"/>
      <color rgb="FF000000"/>
      <name val="Arial"/>
      <family val="2"/>
    </font>
    <font>
      <sz val="11"/>
      <color rgb="FFFF0000"/>
      <name val="Arial"/>
      <family val="2"/>
    </font>
    <font>
      <sz val="10"/>
      <color rgb="FFFF0000"/>
      <name val="Arial"/>
      <family val="2"/>
    </font>
    <font>
      <vertAlign val="superscript"/>
      <sz val="8"/>
      <color theme="1"/>
      <name val="Arial"/>
      <family val="2"/>
    </font>
    <font>
      <sz val="7"/>
      <color rgb="FFFF0000"/>
      <name val="Arial"/>
      <family val="2"/>
    </font>
    <font>
      <b/>
      <u/>
      <sz val="10"/>
      <name val="Arial"/>
      <family val="2"/>
    </font>
    <font>
      <b/>
      <vertAlign val="superscript"/>
      <sz val="10"/>
      <name val="Arial"/>
      <family val="2"/>
    </font>
    <font>
      <sz val="10"/>
      <color rgb="FF0000FF"/>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14996795556505021"/>
        <bgColor indexed="64"/>
      </patternFill>
    </fill>
  </fills>
  <borders count="53">
    <border>
      <left/>
      <right/>
      <top/>
      <bottom/>
      <diagonal/>
    </border>
    <border>
      <left/>
      <right/>
      <top/>
      <bottom style="thin">
        <color rgb="FF404040"/>
      </bottom>
      <diagonal/>
    </border>
    <border>
      <left style="hair">
        <color rgb="FFC0C0C0"/>
      </left>
      <right/>
      <top style="hair">
        <color rgb="FFC0C0C0"/>
      </top>
      <bottom/>
      <diagonal/>
    </border>
    <border>
      <left/>
      <right style="hair">
        <color rgb="FFC0C0C0"/>
      </right>
      <top style="hair">
        <color rgb="FFC0C0C0"/>
      </top>
      <bottom/>
      <diagonal/>
    </border>
    <border>
      <left style="hair">
        <color rgb="FFC0C0C0"/>
      </left>
      <right style="hair">
        <color rgb="FFC0C0C0"/>
      </right>
      <top style="hair">
        <color rgb="FFC0C0C0"/>
      </top>
      <bottom/>
      <diagonal/>
    </border>
    <border>
      <left style="hair">
        <color rgb="FFC0C0C0"/>
      </left>
      <right style="hair">
        <color rgb="FFC0C0C0"/>
      </right>
      <top style="hair">
        <color rgb="FFC0C0C0"/>
      </top>
      <bottom style="hair">
        <color rgb="FFC0C0C0"/>
      </bottom>
      <diagonal/>
    </border>
    <border>
      <left style="hair">
        <color rgb="FFC0C0C0"/>
      </left>
      <right/>
      <top/>
      <bottom/>
      <diagonal/>
    </border>
    <border>
      <left/>
      <right style="hair">
        <color rgb="FFC0C0C0"/>
      </right>
      <top/>
      <bottom/>
      <diagonal/>
    </border>
    <border>
      <left style="hair">
        <color rgb="FFC0C0C0"/>
      </left>
      <right style="hair">
        <color rgb="FFC0C0C0"/>
      </right>
      <top/>
      <bottom/>
      <diagonal/>
    </border>
    <border>
      <left style="hair">
        <color rgb="FFC0C0C0"/>
      </left>
      <right/>
      <top/>
      <bottom style="hair">
        <color rgb="FFC0C0C0"/>
      </bottom>
      <diagonal/>
    </border>
    <border>
      <left/>
      <right style="hair">
        <color rgb="FFC0C0C0"/>
      </right>
      <top/>
      <bottom style="hair">
        <color rgb="FFC0C0C0"/>
      </bottom>
      <diagonal/>
    </border>
    <border>
      <left style="hair">
        <color rgb="FFC0C0C0"/>
      </left>
      <right style="hair">
        <color rgb="FFC0C0C0"/>
      </right>
      <top/>
      <bottom style="hair">
        <color rgb="FFC0C0C0"/>
      </bottom>
      <diagonal/>
    </border>
    <border>
      <left style="hair">
        <color indexed="22"/>
      </left>
      <right style="hair">
        <color indexed="22"/>
      </right>
      <top style="hair">
        <color indexed="22"/>
      </top>
      <bottom/>
      <diagonal/>
    </border>
    <border>
      <left style="hair">
        <color indexed="22"/>
      </left>
      <right style="hair">
        <color indexed="22"/>
      </right>
      <top style="hair">
        <color indexed="22"/>
      </top>
      <bottom style="hair">
        <color indexed="22"/>
      </bottom>
      <diagonal/>
    </border>
    <border>
      <left style="hair">
        <color indexed="22"/>
      </left>
      <right/>
      <top style="hair">
        <color indexed="22"/>
      </top>
      <bottom style="hair">
        <color indexed="22"/>
      </bottom>
      <diagonal/>
    </border>
    <border>
      <left/>
      <right style="hair">
        <color indexed="22"/>
      </right>
      <top style="hair">
        <color indexed="22"/>
      </top>
      <bottom style="hair">
        <color indexed="22"/>
      </bottom>
      <diagonal/>
    </border>
    <border>
      <left style="hair">
        <color indexed="22"/>
      </left>
      <right style="hair">
        <color indexed="22"/>
      </right>
      <top/>
      <bottom/>
      <diagonal/>
    </border>
    <border>
      <left style="hair">
        <color indexed="22"/>
      </left>
      <right style="hair">
        <color indexed="22"/>
      </right>
      <top/>
      <bottom style="hair">
        <color indexed="22"/>
      </bottom>
      <diagonal/>
    </border>
    <border>
      <left/>
      <right/>
      <top style="hair">
        <color indexed="22"/>
      </top>
      <bottom/>
      <diagonal/>
    </border>
    <border>
      <left/>
      <right/>
      <top/>
      <bottom style="thin">
        <color auto="1"/>
      </bottom>
      <diagonal/>
    </border>
    <border>
      <left style="hair">
        <color indexed="22"/>
      </left>
      <right/>
      <top style="hair">
        <color indexed="22"/>
      </top>
      <bottom/>
      <diagonal/>
    </border>
    <border>
      <left/>
      <right style="hair">
        <color indexed="22"/>
      </right>
      <top style="hair">
        <color indexed="22"/>
      </top>
      <bottom/>
      <diagonal/>
    </border>
    <border>
      <left style="hair">
        <color indexed="22"/>
      </left>
      <right/>
      <top/>
      <bottom/>
      <diagonal/>
    </border>
    <border>
      <left style="hair">
        <color indexed="22"/>
      </left>
      <right/>
      <top/>
      <bottom style="hair">
        <color indexed="22"/>
      </bottom>
      <diagonal/>
    </border>
    <border>
      <left/>
      <right/>
      <top/>
      <bottom style="thin">
        <color indexed="63"/>
      </bottom>
      <diagonal/>
    </border>
    <border>
      <left style="hair">
        <color rgb="FFC0C0C0"/>
      </left>
      <right/>
      <top style="hair">
        <color rgb="FFC0C0C0"/>
      </top>
      <bottom style="hair">
        <color rgb="FFC0C0C0"/>
      </bottom>
      <diagonal/>
    </border>
    <border>
      <left/>
      <right/>
      <top style="hair">
        <color rgb="FFC0C0C0"/>
      </top>
      <bottom style="hair">
        <color rgb="FFC0C0C0"/>
      </bottom>
      <diagonal/>
    </border>
    <border>
      <left/>
      <right style="hair">
        <color rgb="FFC0C0C0"/>
      </right>
      <top style="hair">
        <color rgb="FFC0C0C0"/>
      </top>
      <bottom style="hair">
        <color rgb="FFC0C0C0"/>
      </bottom>
      <diagonal/>
    </border>
    <border>
      <left/>
      <right/>
      <top style="hair">
        <color indexed="22"/>
      </top>
      <bottom style="hair">
        <color indexed="22"/>
      </bottom>
      <diagonal/>
    </border>
    <border>
      <left style="hair">
        <color indexed="22"/>
      </left>
      <right style="hair">
        <color indexed="22"/>
      </right>
      <top style="hair">
        <color rgb="FFC0C0C0"/>
      </top>
      <bottom/>
      <diagonal/>
    </border>
    <border>
      <left/>
      <right/>
      <top/>
      <bottom style="hair">
        <color rgb="FFC0C0C0"/>
      </bottom>
      <diagonal/>
    </border>
    <border>
      <left style="hair">
        <color rgb="FFC0C0C0"/>
      </left>
      <right style="hair">
        <color indexed="22"/>
      </right>
      <top style="hair">
        <color rgb="FFC0C0C0"/>
      </top>
      <bottom style="hair">
        <color rgb="FFC0C0C0"/>
      </bottom>
      <diagonal/>
    </border>
    <border>
      <left style="hair">
        <color indexed="22"/>
      </left>
      <right style="hair">
        <color indexed="22"/>
      </right>
      <top style="hair">
        <color rgb="FFC0C0C0"/>
      </top>
      <bottom style="hair">
        <color rgb="FFC0C0C0"/>
      </bottom>
      <diagonal/>
    </border>
    <border>
      <left style="hair">
        <color indexed="22"/>
      </left>
      <right style="hair">
        <color rgb="FFC0C0C0"/>
      </right>
      <top style="hair">
        <color rgb="FFC0C0C0"/>
      </top>
      <bottom style="hair">
        <color rgb="FFC0C0C0"/>
      </bottom>
      <diagonal/>
    </border>
    <border>
      <left style="hair">
        <color indexed="22"/>
      </left>
      <right style="hair">
        <color indexed="22"/>
      </right>
      <top/>
      <bottom style="hair">
        <color rgb="FFC0C0C0"/>
      </bottom>
      <diagonal/>
    </border>
    <border>
      <left style="hair">
        <color indexed="22"/>
      </left>
      <right style="hair">
        <color rgb="FFC0C0C0"/>
      </right>
      <top style="hair">
        <color indexed="22"/>
      </top>
      <bottom/>
      <diagonal/>
    </border>
    <border>
      <left style="hair">
        <color rgb="FFC0C0C0"/>
      </left>
      <right style="hair">
        <color indexed="22"/>
      </right>
      <top style="hair">
        <color rgb="FFC0C0C0"/>
      </top>
      <bottom/>
      <diagonal/>
    </border>
    <border>
      <left style="hair">
        <color indexed="22"/>
      </left>
      <right/>
      <top style="hair">
        <color rgb="FFC0C0C0"/>
      </top>
      <bottom style="hair">
        <color indexed="22"/>
      </bottom>
      <diagonal/>
    </border>
    <border>
      <left/>
      <right/>
      <top style="hair">
        <color rgb="FFC0C0C0"/>
      </top>
      <bottom style="hair">
        <color indexed="22"/>
      </bottom>
      <diagonal/>
    </border>
    <border>
      <left/>
      <right style="hair">
        <color rgb="FFC0C0C0"/>
      </right>
      <top style="hair">
        <color rgb="FFC0C0C0"/>
      </top>
      <bottom style="hair">
        <color indexed="22"/>
      </bottom>
      <diagonal/>
    </border>
    <border>
      <left/>
      <right style="hair">
        <color indexed="22"/>
      </right>
      <top style="hair">
        <color rgb="FFC0C0C0"/>
      </top>
      <bottom/>
      <diagonal/>
    </border>
    <border>
      <left/>
      <right style="hair">
        <color indexed="22"/>
      </right>
      <top/>
      <bottom style="hair">
        <color indexed="22"/>
      </bottom>
      <diagonal/>
    </border>
    <border>
      <left/>
      <right style="hair">
        <color indexed="22"/>
      </right>
      <top/>
      <bottom/>
      <diagonal/>
    </border>
    <border>
      <left style="hair">
        <color indexed="22"/>
      </left>
      <right style="hair">
        <color rgb="FFC0C0C0"/>
      </right>
      <top style="hair">
        <color rgb="FFC0C0C0"/>
      </top>
      <bottom/>
      <diagonal/>
    </border>
    <border>
      <left style="hair">
        <color rgb="FFC0C0C0"/>
      </left>
      <right style="hair">
        <color indexed="22"/>
      </right>
      <top/>
      <bottom/>
      <diagonal/>
    </border>
    <border>
      <left style="hair">
        <color rgb="FFC0C0C0"/>
      </left>
      <right style="hair">
        <color indexed="22"/>
      </right>
      <top/>
      <bottom style="hair">
        <color rgb="FFC0C0C0"/>
      </bottom>
      <diagonal/>
    </border>
    <border>
      <left/>
      <right/>
      <top/>
      <bottom style="hair">
        <color indexed="22"/>
      </bottom>
      <diagonal/>
    </border>
    <border>
      <left style="hair">
        <color rgb="FFC0C0C0"/>
      </left>
      <right/>
      <top/>
      <bottom style="hair">
        <color indexed="22"/>
      </bottom>
      <diagonal/>
    </border>
    <border>
      <left style="hair">
        <color rgb="FFC0C0C0"/>
      </left>
      <right style="hair">
        <color indexed="22"/>
      </right>
      <top/>
      <bottom style="hair">
        <color indexed="22"/>
      </bottom>
      <diagonal/>
    </border>
    <border>
      <left style="hair">
        <color indexed="22"/>
      </left>
      <right style="hair">
        <color rgb="FFC0C0C0"/>
      </right>
      <top/>
      <bottom style="hair">
        <color indexed="22"/>
      </bottom>
      <diagonal/>
    </border>
    <border>
      <left style="hair">
        <color rgb="FFC0C0C0"/>
      </left>
      <right style="hair">
        <color indexed="22"/>
      </right>
      <top style="hair">
        <color indexed="22"/>
      </top>
      <bottom/>
      <diagonal/>
    </border>
    <border>
      <left style="hair">
        <color indexed="22"/>
      </left>
      <right style="hair">
        <color rgb="FFC0C0C0"/>
      </right>
      <top/>
      <bottom/>
      <diagonal/>
    </border>
    <border>
      <left/>
      <right/>
      <top/>
      <bottom style="thin">
        <color theme="1" tint="0.24994659260841701"/>
      </bottom>
      <diagonal/>
    </border>
  </borders>
  <cellStyleXfs count="10">
    <xf numFmtId="0" fontId="0" fillId="0" borderId="0"/>
    <xf numFmtId="0" fontId="2" fillId="0" borderId="0"/>
    <xf numFmtId="0" fontId="5" fillId="0" borderId="0" applyNumberFormat="0" applyFill="0" applyBorder="0" applyAlignment="0" applyProtection="0">
      <alignment vertical="top"/>
      <protection locked="0"/>
    </xf>
    <xf numFmtId="0" fontId="1" fillId="0" borderId="0"/>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 fillId="0" borderId="0"/>
    <xf numFmtId="0" fontId="41" fillId="0" borderId="0"/>
    <xf numFmtId="0" fontId="23" fillId="0" borderId="0" applyNumberFormat="0" applyFill="0" applyBorder="0" applyAlignment="0" applyProtection="0"/>
  </cellStyleXfs>
  <cellXfs count="696">
    <xf numFmtId="0" fontId="0" fillId="0" borderId="0" xfId="0"/>
    <xf numFmtId="0" fontId="2" fillId="0" borderId="1" xfId="1" applyBorder="1" applyAlignment="1">
      <alignment horizontal="right"/>
    </xf>
    <xf numFmtId="0" fontId="2" fillId="0" borderId="1" xfId="1" applyBorder="1" applyAlignment="1"/>
    <xf numFmtId="0" fontId="2" fillId="0" borderId="1" xfId="1" applyBorder="1" applyAlignment="1">
      <alignment horizontal="right" vertical="center"/>
    </xf>
    <xf numFmtId="0" fontId="2" fillId="0" borderId="0" xfId="1"/>
    <xf numFmtId="0" fontId="2" fillId="0" borderId="0" xfId="1" applyAlignment="1">
      <alignment horizontal="left" indent="2"/>
    </xf>
    <xf numFmtId="0" fontId="2" fillId="0" borderId="0" xfId="1" applyAlignment="1">
      <alignment horizontal="left" vertical="center" indent="2"/>
    </xf>
    <xf numFmtId="0" fontId="3" fillId="0" borderId="0" xfId="0" applyFont="1" applyBorder="1"/>
    <xf numFmtId="0" fontId="4" fillId="0" borderId="0" xfId="0" applyFont="1" applyBorder="1"/>
    <xf numFmtId="0" fontId="6" fillId="0" borderId="0" xfId="2" applyFont="1" applyAlignment="1" applyProtection="1">
      <alignment horizontal="right" readingOrder="1"/>
    </xf>
    <xf numFmtId="0" fontId="8" fillId="0" borderId="0" xfId="3" applyFont="1" applyAlignment="1">
      <alignment horizontal="left" vertical="top"/>
    </xf>
    <xf numFmtId="0" fontId="2" fillId="0" borderId="0" xfId="1" applyAlignment="1">
      <alignment horizontal="left" vertical="top"/>
    </xf>
    <xf numFmtId="3" fontId="9" fillId="0" borderId="5" xfId="0" applyNumberFormat="1" applyFont="1" applyFill="1" applyBorder="1" applyAlignment="1" applyProtection="1">
      <alignment horizontal="center" vertical="center" wrapText="1"/>
    </xf>
    <xf numFmtId="164" fontId="7" fillId="0" borderId="8" xfId="0" applyNumberFormat="1" applyFont="1" applyFill="1" applyBorder="1" applyAlignment="1" applyProtection="1">
      <alignment horizontal="right" wrapText="1"/>
    </xf>
    <xf numFmtId="165" fontId="7" fillId="0" borderId="8" xfId="0" applyNumberFormat="1" applyFont="1" applyFill="1" applyBorder="1" applyAlignment="1" applyProtection="1">
      <alignment horizontal="right" wrapText="1"/>
    </xf>
    <xf numFmtId="164" fontId="7" fillId="0" borderId="8" xfId="0" applyNumberFormat="1" applyFont="1" applyFill="1" applyBorder="1" applyAlignment="1" applyProtection="1">
      <alignment horizontal="right" vertical="center" wrapText="1"/>
    </xf>
    <xf numFmtId="165" fontId="7" fillId="0" borderId="8" xfId="0" applyNumberFormat="1" applyFont="1" applyFill="1" applyBorder="1" applyAlignment="1" applyProtection="1">
      <alignment horizontal="right" vertical="center" wrapText="1"/>
    </xf>
    <xf numFmtId="3" fontId="0" fillId="0" borderId="0" xfId="0" applyNumberFormat="1"/>
    <xf numFmtId="0" fontId="2" fillId="0" borderId="0" xfId="1" applyAlignment="1"/>
    <xf numFmtId="3" fontId="7" fillId="0" borderId="8" xfId="0" applyNumberFormat="1" applyFont="1" applyFill="1" applyBorder="1" applyAlignment="1" applyProtection="1">
      <alignment horizontal="right" wrapText="1"/>
    </xf>
    <xf numFmtId="3" fontId="7" fillId="0" borderId="8" xfId="0" applyNumberFormat="1" applyFont="1" applyFill="1" applyBorder="1" applyAlignment="1" applyProtection="1">
      <alignment wrapText="1"/>
    </xf>
    <xf numFmtId="0" fontId="15" fillId="0" borderId="0" xfId="0" applyFont="1" applyAlignment="1">
      <alignment horizontal="right" vertical="center"/>
    </xf>
    <xf numFmtId="0" fontId="17" fillId="0" borderId="0" xfId="2" applyFont="1" applyFill="1" applyBorder="1" applyAlignment="1" applyProtection="1">
      <alignment vertical="center" wrapText="1"/>
    </xf>
    <xf numFmtId="0" fontId="2" fillId="0" borderId="0" xfId="1" applyAlignment="1">
      <alignment horizontal="justify" vertical="top"/>
    </xf>
    <xf numFmtId="0" fontId="2" fillId="0" borderId="0" xfId="1" applyAlignment="1">
      <alignment horizontal="justify"/>
    </xf>
    <xf numFmtId="0" fontId="0" fillId="0" borderId="1" xfId="0" applyBorder="1"/>
    <xf numFmtId="0" fontId="8" fillId="0" borderId="1" xfId="0" applyFont="1" applyBorder="1" applyAlignment="1">
      <alignment horizontal="right" vertical="center"/>
    </xf>
    <xf numFmtId="0" fontId="10" fillId="0" borderId="0" xfId="0" applyFont="1"/>
    <xf numFmtId="14" fontId="7" fillId="0" borderId="0" xfId="0" applyNumberFormat="1" applyFont="1" applyBorder="1" applyAlignment="1">
      <alignment horizontal="center"/>
    </xf>
    <xf numFmtId="0" fontId="7" fillId="0" borderId="0" xfId="0" applyFont="1" applyAlignment="1">
      <alignment horizontal="right"/>
    </xf>
    <xf numFmtId="164" fontId="7" fillId="0" borderId="16" xfId="0" applyNumberFormat="1" applyFont="1" applyFill="1" applyBorder="1" applyAlignment="1">
      <alignment horizontal="right" wrapText="1"/>
    </xf>
    <xf numFmtId="164" fontId="7" fillId="0" borderId="17" xfId="0" applyNumberFormat="1" applyFont="1" applyFill="1" applyBorder="1" applyAlignment="1">
      <alignment horizontal="right" wrapText="1"/>
    </xf>
    <xf numFmtId="0" fontId="15" fillId="0" borderId="0" xfId="0" applyFont="1"/>
    <xf numFmtId="0" fontId="0" fillId="0" borderId="19" xfId="0" applyBorder="1"/>
    <xf numFmtId="0" fontId="7" fillId="0" borderId="0" xfId="0" applyFont="1"/>
    <xf numFmtId="164" fontId="7" fillId="0" borderId="16" xfId="0" applyNumberFormat="1" applyFont="1" applyFill="1" applyBorder="1" applyAlignment="1">
      <alignment horizontal="right" vertical="center" wrapText="1"/>
    </xf>
    <xf numFmtId="165" fontId="7" fillId="0" borderId="16" xfId="0" applyNumberFormat="1" applyFont="1" applyFill="1" applyBorder="1" applyAlignment="1">
      <alignment horizontal="right" wrapText="1"/>
    </xf>
    <xf numFmtId="0" fontId="2" fillId="0" borderId="0" xfId="0" applyFont="1" applyBorder="1"/>
    <xf numFmtId="0" fontId="0" fillId="0" borderId="0" xfId="0" applyFill="1" applyBorder="1"/>
    <xf numFmtId="0" fontId="4" fillId="0" borderId="19" xfId="0" applyFont="1" applyBorder="1"/>
    <xf numFmtId="0" fontId="4" fillId="0" borderId="0" xfId="0" applyFont="1"/>
    <xf numFmtId="165" fontId="7" fillId="0" borderId="17" xfId="0" applyNumberFormat="1" applyFont="1" applyFill="1" applyBorder="1" applyAlignment="1">
      <alignment horizontal="right" wrapText="1"/>
    </xf>
    <xf numFmtId="164" fontId="4" fillId="2" borderId="16" xfId="0" applyNumberFormat="1" applyFont="1" applyFill="1" applyBorder="1" applyAlignment="1">
      <alignment horizontal="right"/>
    </xf>
    <xf numFmtId="0" fontId="0" fillId="0" borderId="0" xfId="0" applyAlignment="1">
      <alignment vertical="top"/>
    </xf>
    <xf numFmtId="0" fontId="0" fillId="0" borderId="0" xfId="0" applyAlignment="1">
      <alignment wrapText="1"/>
    </xf>
    <xf numFmtId="0" fontId="15" fillId="0" borderId="0" xfId="0" applyFont="1" applyAlignment="1">
      <alignment horizontal="right" vertical="top"/>
    </xf>
    <xf numFmtId="0" fontId="16" fillId="0" borderId="0" xfId="0" applyFont="1" applyFill="1" applyBorder="1" applyAlignment="1">
      <alignment vertical="center" wrapText="1"/>
    </xf>
    <xf numFmtId="0" fontId="8" fillId="0" borderId="19" xfId="0" applyFont="1" applyBorder="1" applyAlignment="1">
      <alignment horizontal="right" vertical="center"/>
    </xf>
    <xf numFmtId="3" fontId="0" fillId="0" borderId="0" xfId="0" applyNumberFormat="1" applyFill="1" applyBorder="1"/>
    <xf numFmtId="0" fontId="12" fillId="0" borderId="13" xfId="0" applyFont="1" applyFill="1" applyBorder="1" applyAlignment="1">
      <alignment horizontal="center" vertical="center" wrapText="1"/>
    </xf>
    <xf numFmtId="0" fontId="2" fillId="0" borderId="19" xfId="0" applyFont="1" applyBorder="1" applyAlignment="1">
      <alignment horizontal="right" vertical="center"/>
    </xf>
    <xf numFmtId="0" fontId="2" fillId="0" borderId="1" xfId="1" applyFont="1" applyBorder="1" applyAlignment="1">
      <alignment horizontal="right" vertical="center"/>
    </xf>
    <xf numFmtId="0" fontId="18" fillId="0" borderId="0" xfId="1" applyFont="1" applyBorder="1"/>
    <xf numFmtId="0" fontId="6" fillId="0" borderId="0" xfId="6" applyBorder="1" applyAlignment="1" applyProtection="1">
      <alignment horizontal="right"/>
    </xf>
    <xf numFmtId="0" fontId="25" fillId="0" borderId="0" xfId="1" applyFont="1" applyBorder="1" applyAlignment="1" applyProtection="1">
      <alignment horizontal="left" indent="10"/>
    </xf>
    <xf numFmtId="0" fontId="2" fillId="0" borderId="0" xfId="1" applyFont="1" applyBorder="1" applyAlignment="1">
      <alignment horizontal="left"/>
    </xf>
    <xf numFmtId="0" fontId="2" fillId="0" borderId="0" xfId="1" applyBorder="1" applyAlignment="1">
      <alignment horizontal="left"/>
    </xf>
    <xf numFmtId="0" fontId="4" fillId="2" borderId="0" xfId="1" applyFont="1" applyFill="1" applyBorder="1" applyAlignment="1">
      <alignment horizontal="right"/>
    </xf>
    <xf numFmtId="0" fontId="2" fillId="0" borderId="0" xfId="1" applyFont="1" applyAlignment="1">
      <alignment horizontal="left" vertical="top" wrapText="1"/>
    </xf>
    <xf numFmtId="0" fontId="26" fillId="0" borderId="0" xfId="1" applyFont="1" applyBorder="1"/>
    <xf numFmtId="0" fontId="27" fillId="0" borderId="0" xfId="1" applyFont="1" applyBorder="1"/>
    <xf numFmtId="0" fontId="28" fillId="0" borderId="0" xfId="1" applyFont="1" applyBorder="1" applyAlignment="1">
      <alignment horizontal="left"/>
    </xf>
    <xf numFmtId="0" fontId="28" fillId="0" borderId="0" xfId="7" applyFont="1" applyAlignment="1" applyProtection="1"/>
    <xf numFmtId="0" fontId="29" fillId="2" borderId="0" xfId="6" applyFont="1" applyFill="1" applyAlignment="1" applyProtection="1">
      <alignment vertical="top" wrapText="1"/>
    </xf>
    <xf numFmtId="0" fontId="30" fillId="0" borderId="0" xfId="7" applyFont="1" applyAlignment="1" applyProtection="1">
      <alignment horizontal="center"/>
    </xf>
    <xf numFmtId="0" fontId="30" fillId="0" borderId="0" xfId="1" applyFont="1" applyBorder="1" applyAlignment="1">
      <alignment horizontal="left"/>
    </xf>
    <xf numFmtId="0" fontId="31" fillId="0" borderId="0" xfId="7" applyFont="1" applyAlignment="1" applyProtection="1">
      <alignment horizontal="left" indent="10"/>
    </xf>
    <xf numFmtId="0" fontId="31" fillId="0" borderId="0" xfId="7" applyFont="1" applyAlignment="1" applyProtection="1">
      <alignment horizontal="center"/>
    </xf>
    <xf numFmtId="0" fontId="2" fillId="0" borderId="0" xfId="1" applyAlignment="1" applyProtection="1">
      <alignment horizontal="left" indent="3"/>
    </xf>
    <xf numFmtId="0" fontId="2" fillId="0" borderId="0" xfId="1" applyFont="1" applyBorder="1" applyAlignment="1">
      <alignment horizontal="left" vertical="top" wrapText="1"/>
    </xf>
    <xf numFmtId="0" fontId="3" fillId="0" borderId="0" xfId="1" applyFont="1" applyBorder="1" applyAlignment="1">
      <alignment horizontal="left" vertical="top" wrapText="1"/>
    </xf>
    <xf numFmtId="0" fontId="25" fillId="0" borderId="0" xfId="7" applyFont="1" applyFill="1" applyBorder="1" applyAlignment="1">
      <alignment horizontal="left" vertical="top" wrapText="1" indent="2"/>
    </xf>
    <xf numFmtId="0" fontId="6" fillId="0" borderId="0" xfId="6" applyAlignment="1" applyProtection="1">
      <alignment wrapText="1"/>
    </xf>
    <xf numFmtId="0" fontId="2" fillId="0" borderId="0" xfId="1" applyFont="1" applyFill="1" applyBorder="1" applyAlignment="1">
      <alignment horizontal="left"/>
    </xf>
    <xf numFmtId="0" fontId="28" fillId="0" borderId="0" xfId="1" applyFont="1" applyFill="1" applyBorder="1" applyAlignment="1">
      <alignment horizontal="left"/>
    </xf>
    <xf numFmtId="0" fontId="6" fillId="0" borderId="0" xfId="6" applyFont="1" applyFill="1" applyAlignment="1" applyProtection="1">
      <alignment horizontal="left" wrapText="1" indent="2"/>
    </xf>
    <xf numFmtId="0" fontId="6" fillId="0" borderId="0" xfId="6" applyFont="1" applyFill="1" applyAlignment="1" applyProtection="1">
      <alignment horizontal="left" indent="2"/>
    </xf>
    <xf numFmtId="0" fontId="25" fillId="0" borderId="0" xfId="7" applyFont="1" applyFill="1" applyAlignment="1">
      <alignment horizontal="left" vertical="top" wrapText="1" indent="2"/>
    </xf>
    <xf numFmtId="0" fontId="18" fillId="0" borderId="0" xfId="1" applyFont="1" applyFill="1" applyBorder="1" applyAlignment="1">
      <alignment horizontal="left"/>
    </xf>
    <xf numFmtId="0" fontId="18" fillId="0" borderId="0" xfId="1" applyFont="1" applyBorder="1" applyAlignment="1">
      <alignment horizontal="left"/>
    </xf>
    <xf numFmtId="0" fontId="6" fillId="0" borderId="0" xfId="6" applyFill="1" applyAlignment="1" applyProtection="1">
      <alignment wrapText="1"/>
    </xf>
    <xf numFmtId="0" fontId="1" fillId="0" borderId="0" xfId="7" applyFill="1" applyAlignment="1">
      <alignment wrapText="1"/>
    </xf>
    <xf numFmtId="0" fontId="2" fillId="0" borderId="0" xfId="1" applyFill="1" applyAlignment="1">
      <alignment wrapText="1"/>
    </xf>
    <xf numFmtId="0" fontId="31" fillId="0" borderId="0" xfId="7" applyFont="1" applyFill="1" applyAlignment="1" applyProtection="1">
      <alignment horizontal="left" indent="10"/>
    </xf>
    <xf numFmtId="0" fontId="6" fillId="0" borderId="0" xfId="6" applyFill="1" applyBorder="1" applyAlignment="1" applyProtection="1">
      <alignment horizontal="left" wrapText="1" indent="2"/>
    </xf>
    <xf numFmtId="0" fontId="31" fillId="0" borderId="0" xfId="7" applyFont="1" applyFill="1" applyAlignment="1" applyProtection="1">
      <alignment horizontal="center"/>
    </xf>
    <xf numFmtId="0" fontId="2" fillId="0" borderId="0" xfId="7" applyFont="1" applyFill="1" applyAlignment="1">
      <alignment horizontal="left"/>
    </xf>
    <xf numFmtId="0" fontId="2" fillId="0" borderId="0" xfId="7" applyFont="1" applyFill="1" applyBorder="1" applyAlignment="1">
      <alignment horizontal="left"/>
    </xf>
    <xf numFmtId="0" fontId="2" fillId="0" borderId="1" xfId="0" applyFont="1" applyFill="1" applyBorder="1"/>
    <xf numFmtId="0" fontId="28" fillId="0" borderId="1" xfId="0" applyFont="1" applyFill="1" applyBorder="1"/>
    <xf numFmtId="0" fontId="2" fillId="0" borderId="0" xfId="0" applyFont="1" applyFill="1" applyBorder="1"/>
    <xf numFmtId="0" fontId="2" fillId="0" borderId="0" xfId="0" applyFont="1"/>
    <xf numFmtId="169" fontId="32" fillId="0" borderId="0" xfId="0" applyNumberFormat="1" applyFont="1" applyFill="1" applyBorder="1" applyAlignment="1">
      <alignment horizontal="left" vertical="center"/>
    </xf>
    <xf numFmtId="0" fontId="33" fillId="0" borderId="0" xfId="0" applyFont="1" applyFill="1" applyBorder="1" applyAlignment="1">
      <alignment horizontal="centerContinuous" vertical="center" shrinkToFit="1"/>
    </xf>
    <xf numFmtId="169" fontId="34" fillId="0" borderId="0" xfId="0" applyNumberFormat="1" applyFont="1" applyFill="1" applyBorder="1" applyAlignment="1">
      <alignment horizontal="centerContinuous" vertical="center" shrinkToFit="1"/>
    </xf>
    <xf numFmtId="0" fontId="35" fillId="0" borderId="0" xfId="0" applyFont="1" applyFill="1" applyBorder="1" applyAlignment="1">
      <alignment horizontal="centerContinuous" vertical="center" shrinkToFit="1"/>
    </xf>
    <xf numFmtId="169" fontId="32" fillId="0" borderId="0" xfId="0" applyNumberFormat="1" applyFont="1" applyFill="1" applyBorder="1" applyAlignment="1">
      <alignment horizontal="centerContinuous" vertical="center" shrinkToFit="1"/>
    </xf>
    <xf numFmtId="0" fontId="2" fillId="0" borderId="0" xfId="0" applyFont="1" applyFill="1" applyBorder="1" applyAlignment="1">
      <alignment horizontal="right" vertical="center" indent="2"/>
    </xf>
    <xf numFmtId="169" fontId="33" fillId="0" borderId="0" xfId="0" applyNumberFormat="1" applyFont="1" applyFill="1" applyBorder="1" applyAlignment="1">
      <alignment horizontal="right" vertical="center"/>
    </xf>
    <xf numFmtId="0" fontId="26" fillId="0" borderId="0" xfId="0" applyFont="1" applyFill="1" applyBorder="1" applyAlignment="1">
      <alignment horizontal="left"/>
    </xf>
    <xf numFmtId="0" fontId="36" fillId="0" borderId="0" xfId="0" applyFont="1" applyFill="1" applyBorder="1" applyAlignment="1">
      <alignment horizontal="left"/>
    </xf>
    <xf numFmtId="0" fontId="37" fillId="0" borderId="0" xfId="0" applyFont="1" applyBorder="1"/>
    <xf numFmtId="0" fontId="3" fillId="0" borderId="0" xfId="0" applyFont="1" applyFill="1" applyBorder="1"/>
    <xf numFmtId="0" fontId="28" fillId="0" borderId="0" xfId="0" applyFont="1" applyFill="1" applyBorder="1"/>
    <xf numFmtId="0" fontId="3" fillId="0" borderId="0" xfId="0" applyFont="1" applyFill="1" applyBorder="1" applyAlignment="1">
      <alignment vertical="top"/>
    </xf>
    <xf numFmtId="0" fontId="2" fillId="0" borderId="0" xfId="0" applyFont="1" applyFill="1" applyBorder="1" applyAlignment="1">
      <alignment vertical="top"/>
    </xf>
    <xf numFmtId="0" fontId="38" fillId="0" borderId="0" xfId="0" applyFont="1" applyFill="1" applyBorder="1" applyAlignment="1">
      <alignment horizontal="left" vertical="top" wrapText="1"/>
    </xf>
    <xf numFmtId="0" fontId="28" fillId="0" borderId="0" xfId="0" applyFont="1" applyFill="1" applyBorder="1" applyAlignment="1">
      <alignment horizontal="left" vertical="top" wrapText="1"/>
    </xf>
    <xf numFmtId="0" fontId="38" fillId="0" borderId="0" xfId="0" applyFont="1" applyBorder="1" applyAlignment="1">
      <alignment horizontal="left" vertical="top" wrapText="1"/>
    </xf>
    <xf numFmtId="0" fontId="2" fillId="0" borderId="0" xfId="0" applyFont="1" applyFill="1" applyBorder="1" applyAlignment="1">
      <alignment vertical="top" wrapText="1"/>
    </xf>
    <xf numFmtId="169" fontId="38" fillId="0" borderId="0" xfId="0" applyNumberFormat="1" applyFont="1" applyFill="1" applyBorder="1" applyAlignment="1">
      <alignment horizontal="left" vertical="top" wrapText="1"/>
    </xf>
    <xf numFmtId="169" fontId="28" fillId="0" borderId="0" xfId="0" applyNumberFormat="1" applyFont="1" applyFill="1" applyBorder="1" applyAlignment="1">
      <alignment horizontal="left" vertical="top" wrapText="1"/>
    </xf>
    <xf numFmtId="0" fontId="39"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14" fontId="2" fillId="0" borderId="0" xfId="0" applyNumberFormat="1" applyFont="1" applyFill="1" applyBorder="1" applyAlignment="1">
      <alignment horizontal="left" vertical="top" wrapText="1"/>
    </xf>
    <xf numFmtId="0" fontId="28" fillId="0" borderId="0" xfId="0" applyFont="1" applyBorder="1"/>
    <xf numFmtId="14" fontId="28" fillId="0" borderId="0" xfId="0" applyNumberFormat="1" applyFont="1" applyFill="1" applyBorder="1" applyAlignment="1">
      <alignment horizontal="left" vertical="top" wrapText="1"/>
    </xf>
    <xf numFmtId="14" fontId="28" fillId="0" borderId="0" xfId="0" applyNumberFormat="1" applyFont="1" applyFill="1" applyBorder="1" applyAlignment="1">
      <alignment horizontal="left" wrapText="1"/>
    </xf>
    <xf numFmtId="0" fontId="38" fillId="0" borderId="0" xfId="0" applyFont="1" applyFill="1" applyBorder="1" applyAlignment="1">
      <alignment horizontal="left" wrapText="1"/>
    </xf>
    <xf numFmtId="0" fontId="38" fillId="4" borderId="0" xfId="0" applyFont="1" applyFill="1" applyBorder="1"/>
    <xf numFmtId="0" fontId="6" fillId="0" borderId="0" xfId="2" applyFont="1" applyFill="1" applyBorder="1" applyAlignment="1" applyProtection="1">
      <alignment horizontal="left" vertical="top" wrapText="1"/>
    </xf>
    <xf numFmtId="0" fontId="38" fillId="4" borderId="0" xfId="0" applyFont="1" applyFill="1"/>
    <xf numFmtId="0" fontId="4" fillId="0" borderId="0" xfId="0" applyFont="1" applyFill="1" applyBorder="1" applyAlignment="1">
      <alignment horizontal="left"/>
    </xf>
    <xf numFmtId="0" fontId="7" fillId="0" borderId="0" xfId="0" applyFont="1" applyFill="1" applyBorder="1" applyAlignment="1">
      <alignment horizontal="left"/>
    </xf>
    <xf numFmtId="0" fontId="4" fillId="0" borderId="0" xfId="0" applyFont="1" applyBorder="1" applyAlignment="1"/>
    <xf numFmtId="0" fontId="38" fillId="0" borderId="0" xfId="0" applyFont="1"/>
    <xf numFmtId="0" fontId="28" fillId="0" borderId="0" xfId="0" applyFont="1" applyBorder="1" applyAlignment="1">
      <alignment wrapText="1"/>
    </xf>
    <xf numFmtId="0" fontId="2" fillId="0" borderId="0" xfId="0" applyFont="1" applyFill="1" applyBorder="1" applyAlignment="1">
      <alignment wrapText="1"/>
    </xf>
    <xf numFmtId="0" fontId="2" fillId="0" borderId="0" xfId="0" applyFont="1" applyBorder="1" applyAlignment="1">
      <alignment wrapText="1"/>
    </xf>
    <xf numFmtId="0" fontId="38" fillId="0" borderId="0" xfId="0" applyFont="1" applyFill="1" applyBorder="1" applyAlignment="1">
      <alignment vertical="top" wrapText="1"/>
    </xf>
    <xf numFmtId="0" fontId="2" fillId="0" borderId="0" xfId="0" applyFont="1" applyBorder="1" applyAlignment="1">
      <alignment horizontal="left" vertical="top" wrapText="1"/>
    </xf>
    <xf numFmtId="0" fontId="2" fillId="0" borderId="0" xfId="0" applyFont="1" applyBorder="1" applyAlignment="1">
      <alignment vertical="top" wrapText="1"/>
    </xf>
    <xf numFmtId="0" fontId="2" fillId="0" borderId="0" xfId="0" applyFont="1" applyBorder="1" applyAlignment="1">
      <alignment horizontal="left" vertical="top"/>
    </xf>
    <xf numFmtId="0" fontId="2" fillId="0" borderId="0" xfId="0" applyFont="1" applyBorder="1" applyAlignment="1">
      <alignment vertical="top"/>
    </xf>
    <xf numFmtId="0" fontId="2" fillId="0" borderId="0" xfId="0" applyFont="1" applyBorder="1" applyAlignment="1"/>
    <xf numFmtId="0" fontId="28" fillId="0" borderId="0" xfId="0" applyFont="1" applyFill="1" applyBorder="1" applyAlignment="1">
      <alignment vertical="top"/>
    </xf>
    <xf numFmtId="0" fontId="28" fillId="0" borderId="0" xfId="0" applyFont="1" applyFill="1" applyBorder="1" applyAlignment="1"/>
    <xf numFmtId="0" fontId="2" fillId="0" borderId="0" xfId="0" applyNumberFormat="1" applyFont="1" applyBorder="1" applyAlignment="1">
      <alignment horizontal="left" wrapText="1"/>
    </xf>
    <xf numFmtId="0" fontId="2" fillId="0" borderId="0" xfId="0" applyNumberFormat="1" applyFont="1" applyBorder="1" applyAlignment="1"/>
    <xf numFmtId="0" fontId="28" fillId="0" borderId="0" xfId="0" applyNumberFormat="1" applyFont="1" applyBorder="1" applyAlignment="1">
      <alignment horizontal="left" wrapText="1"/>
    </xf>
    <xf numFmtId="0" fontId="2" fillId="0" borderId="24" xfId="0" applyFont="1" applyBorder="1" applyAlignment="1">
      <alignment horizontal="right" vertical="center"/>
    </xf>
    <xf numFmtId="0" fontId="18" fillId="0" borderId="24" xfId="0" applyFont="1" applyBorder="1"/>
    <xf numFmtId="0" fontId="18" fillId="0" borderId="0" xfId="0" applyFont="1" applyBorder="1"/>
    <xf numFmtId="0" fontId="18" fillId="0" borderId="0" xfId="0" applyFont="1" applyBorder="1" applyAlignment="1">
      <alignment horizontal="left"/>
    </xf>
    <xf numFmtId="0" fontId="18" fillId="0" borderId="0" xfId="0" applyFont="1" applyAlignment="1">
      <alignment horizontal="left"/>
    </xf>
    <xf numFmtId="0" fontId="26" fillId="0" borderId="0" xfId="0" applyFont="1" applyFill="1" applyAlignment="1"/>
    <xf numFmtId="0" fontId="2" fillId="0" borderId="0" xfId="0" applyFont="1" applyAlignment="1"/>
    <xf numFmtId="0" fontId="3" fillId="0" borderId="0" xfId="0" applyFont="1" applyAlignment="1">
      <alignment horizontal="left"/>
    </xf>
    <xf numFmtId="0" fontId="3" fillId="0" borderId="0" xfId="0" applyFont="1" applyAlignment="1">
      <alignment horizontal="right"/>
    </xf>
    <xf numFmtId="0" fontId="2" fillId="0" borderId="0" xfId="0" applyFont="1" applyFill="1" applyBorder="1" applyAlignment="1">
      <alignment horizontal="left"/>
    </xf>
    <xf numFmtId="0" fontId="3" fillId="0" borderId="0" xfId="0" applyFont="1" applyFill="1" applyAlignment="1">
      <alignment horizontal="left"/>
    </xf>
    <xf numFmtId="0" fontId="6" fillId="0" borderId="0" xfId="0" applyFont="1" applyFill="1" applyBorder="1" applyAlignment="1">
      <alignment horizontal="right"/>
    </xf>
    <xf numFmtId="0" fontId="3" fillId="0" borderId="0" xfId="0" applyFont="1" applyFill="1" applyBorder="1" applyAlignment="1">
      <alignment horizontal="left"/>
    </xf>
    <xf numFmtId="0" fontId="0" fillId="0" borderId="0" xfId="0"/>
    <xf numFmtId="164" fontId="7" fillId="0" borderId="11" xfId="0" applyNumberFormat="1" applyFont="1" applyFill="1" applyBorder="1" applyAlignment="1" applyProtection="1">
      <alignment horizontal="right" vertical="center" wrapText="1"/>
    </xf>
    <xf numFmtId="165" fontId="7" fillId="0" borderId="11" xfId="0" applyNumberFormat="1" applyFont="1" applyFill="1" applyBorder="1" applyAlignment="1" applyProtection="1">
      <alignment horizontal="right" vertical="center" wrapText="1"/>
    </xf>
    <xf numFmtId="0" fontId="7" fillId="0" borderId="6" xfId="0" applyNumberFormat="1" applyFont="1" applyFill="1" applyBorder="1" applyAlignment="1" applyProtection="1">
      <alignment horizontal="left" vertical="center" indent="1"/>
    </xf>
    <xf numFmtId="0" fontId="12" fillId="0" borderId="0" xfId="1" applyFont="1" applyAlignment="1">
      <alignment horizontal="left" vertical="top"/>
    </xf>
    <xf numFmtId="0" fontId="7" fillId="0" borderId="0" xfId="0" applyFont="1" applyFill="1" applyAlignment="1">
      <alignment wrapText="1"/>
    </xf>
    <xf numFmtId="0" fontId="4" fillId="0" borderId="1" xfId="1" applyFont="1" applyBorder="1" applyAlignment="1"/>
    <xf numFmtId="0" fontId="4" fillId="0" borderId="0" xfId="1" applyFont="1" applyAlignment="1">
      <alignment horizontal="left" indent="2"/>
    </xf>
    <xf numFmtId="3" fontId="7" fillId="0" borderId="11" xfId="0" applyNumberFormat="1" applyFont="1" applyFill="1" applyBorder="1" applyAlignment="1" applyProtection="1">
      <alignment vertical="center"/>
    </xf>
    <xf numFmtId="3" fontId="7" fillId="0" borderId="11" xfId="0" applyNumberFormat="1" applyFont="1" applyFill="1" applyBorder="1" applyAlignment="1" applyProtection="1">
      <alignment horizontal="right" vertical="center" wrapText="1"/>
    </xf>
    <xf numFmtId="0" fontId="4" fillId="0" borderId="0" xfId="8" applyFont="1" applyFill="1"/>
    <xf numFmtId="3" fontId="4" fillId="0" borderId="0" xfId="8" applyNumberFormat="1" applyFont="1" applyFill="1"/>
    <xf numFmtId="3" fontId="21" fillId="0" borderId="13" xfId="8" applyNumberFormat="1" applyFont="1" applyFill="1" applyBorder="1" applyAlignment="1">
      <alignment horizontal="center" vertical="center" wrapText="1"/>
    </xf>
    <xf numFmtId="0" fontId="4" fillId="0" borderId="13" xfId="8" applyFont="1" applyFill="1" applyBorder="1" applyAlignment="1">
      <alignment horizontal="center" vertical="center" wrapText="1"/>
    </xf>
    <xf numFmtId="0" fontId="4" fillId="0" borderId="1" xfId="8" applyFont="1" applyFill="1" applyBorder="1"/>
    <xf numFmtId="164" fontId="4" fillId="0" borderId="22" xfId="8" applyNumberFormat="1" applyFont="1" applyFill="1" applyBorder="1" applyAlignment="1">
      <alignment horizontal="right"/>
    </xf>
    <xf numFmtId="164" fontId="4" fillId="0" borderId="16" xfId="8" applyNumberFormat="1" applyFont="1" applyFill="1" applyBorder="1" applyAlignment="1">
      <alignment horizontal="right"/>
    </xf>
    <xf numFmtId="164" fontId="4" fillId="0" borderId="17" xfId="8" applyNumberFormat="1" applyFont="1" applyFill="1" applyBorder="1" applyAlignment="1">
      <alignment horizontal="right"/>
    </xf>
    <xf numFmtId="168" fontId="4" fillId="0" borderId="22" xfId="0" applyNumberFormat="1" applyFont="1" applyFill="1" applyBorder="1" applyAlignment="1">
      <alignment horizontal="right"/>
    </xf>
    <xf numFmtId="168" fontId="4" fillId="0" borderId="23" xfId="0" applyNumberFormat="1" applyFont="1" applyFill="1" applyBorder="1" applyAlignment="1">
      <alignment horizontal="right"/>
    </xf>
    <xf numFmtId="170" fontId="4" fillId="0" borderId="17" xfId="0" applyNumberFormat="1" applyFont="1" applyFill="1" applyBorder="1" applyAlignment="1">
      <alignment horizontal="right"/>
    </xf>
    <xf numFmtId="49" fontId="6" fillId="0" borderId="0" xfId="0" applyNumberFormat="1" applyFont="1" applyFill="1" applyBorder="1" applyAlignment="1">
      <alignment horizontal="left"/>
    </xf>
    <xf numFmtId="0" fontId="2" fillId="0" borderId="0" xfId="0" applyFont="1" applyBorder="1" applyAlignment="1">
      <alignment horizontal="left"/>
    </xf>
    <xf numFmtId="0" fontId="42" fillId="0" borderId="0" xfId="0" applyFont="1" applyBorder="1" applyAlignment="1"/>
    <xf numFmtId="0" fontId="2" fillId="0" borderId="0" xfId="0" applyFont="1" applyBorder="1" applyAlignment="1">
      <alignment horizontal="center"/>
    </xf>
    <xf numFmtId="0" fontId="42" fillId="0" borderId="0" xfId="0" applyFont="1" applyBorder="1" applyAlignment="1">
      <alignment horizontal="left"/>
    </xf>
    <xf numFmtId="0" fontId="2" fillId="0" borderId="0" xfId="0" applyFont="1" applyBorder="1" applyAlignment="1">
      <alignment horizontal="center" wrapText="1"/>
    </xf>
    <xf numFmtId="0" fontId="2" fillId="0" borderId="0" xfId="0" applyFont="1" applyBorder="1" applyAlignment="1">
      <alignment horizontal="left" wrapText="1"/>
    </xf>
    <xf numFmtId="0" fontId="42" fillId="0" borderId="0" xfId="0" applyFont="1" applyBorder="1" applyAlignment="1">
      <alignment wrapText="1"/>
    </xf>
    <xf numFmtId="0" fontId="18" fillId="0" borderId="0" xfId="0" applyFont="1" applyBorder="1" applyAlignment="1">
      <alignment horizontal="center" wrapText="1"/>
    </xf>
    <xf numFmtId="0" fontId="18" fillId="0" borderId="0" xfId="0" applyFont="1" applyBorder="1" applyAlignment="1">
      <alignment horizontal="left" wrapText="1"/>
    </xf>
    <xf numFmtId="0" fontId="43" fillId="0" borderId="0" xfId="0" applyFont="1" applyBorder="1" applyAlignment="1">
      <alignment horizontal="left" wrapText="1"/>
    </xf>
    <xf numFmtId="0" fontId="44" fillId="0" borderId="0" xfId="0" applyFont="1" applyBorder="1" applyAlignment="1" applyProtection="1">
      <alignment horizontal="left" indent="10"/>
    </xf>
    <xf numFmtId="0" fontId="44" fillId="0" borderId="0" xfId="0" applyFont="1" applyBorder="1" applyAlignment="1" applyProtection="1">
      <alignment horizontal="left"/>
    </xf>
    <xf numFmtId="0" fontId="44" fillId="0" borderId="0" xfId="0" applyFont="1" applyAlignment="1" applyProtection="1">
      <alignment horizontal="left" indent="10"/>
    </xf>
    <xf numFmtId="0" fontId="18" fillId="0" borderId="0" xfId="0" applyFont="1" applyBorder="1" applyAlignment="1">
      <alignment horizontal="left" indent="10"/>
    </xf>
    <xf numFmtId="0" fontId="2" fillId="0" borderId="0" xfId="1" applyAlignment="1">
      <alignment horizontal="right" vertical="center"/>
    </xf>
    <xf numFmtId="0" fontId="24" fillId="0" borderId="0" xfId="4" applyFont="1" applyAlignment="1">
      <alignment vertical="top" wrapText="1"/>
    </xf>
    <xf numFmtId="0" fontId="45" fillId="0" borderId="0" xfId="3" applyFont="1" applyAlignment="1">
      <alignment horizontal="left" vertical="top"/>
    </xf>
    <xf numFmtId="0" fontId="24" fillId="0" borderId="0" xfId="4" applyFont="1" applyAlignment="1">
      <alignment horizontal="left" vertical="top" wrapText="1"/>
    </xf>
    <xf numFmtId="0" fontId="3" fillId="0" borderId="0" xfId="1" applyFont="1"/>
    <xf numFmtId="0" fontId="2" fillId="0" borderId="0" xfId="0" applyFont="1" applyAlignment="1">
      <alignment horizontal="left"/>
    </xf>
    <xf numFmtId="0" fontId="7" fillId="0" borderId="0" xfId="0" applyFont="1" applyFill="1" applyAlignment="1">
      <alignment horizontal="left" wrapText="1"/>
    </xf>
    <xf numFmtId="164" fontId="4" fillId="2" borderId="12" xfId="0" applyNumberFormat="1" applyFont="1" applyFill="1" applyBorder="1" applyAlignment="1">
      <alignment horizontal="right"/>
    </xf>
    <xf numFmtId="0" fontId="7" fillId="0" borderId="22" xfId="0" applyFont="1" applyFill="1" applyBorder="1" applyAlignment="1">
      <alignment horizontal="left" vertical="center" indent="1"/>
    </xf>
    <xf numFmtId="49" fontId="7" fillId="0" borderId="22" xfId="0" applyNumberFormat="1" applyFont="1" applyFill="1" applyBorder="1" applyAlignment="1">
      <alignment horizontal="left" vertical="center" indent="1"/>
    </xf>
    <xf numFmtId="0" fontId="13" fillId="0" borderId="0" xfId="0" applyFont="1"/>
    <xf numFmtId="0" fontId="46" fillId="0" borderId="0" xfId="0" applyFont="1" applyAlignment="1">
      <alignment horizontal="right" vertical="center"/>
    </xf>
    <xf numFmtId="3" fontId="13" fillId="0" borderId="0" xfId="0" applyNumberFormat="1" applyFont="1"/>
    <xf numFmtId="3" fontId="21" fillId="0" borderId="12" xfId="0" applyNumberFormat="1" applyFont="1" applyFill="1" applyBorder="1" applyAlignment="1">
      <alignment horizontal="center" vertical="center" wrapText="1"/>
    </xf>
    <xf numFmtId="3" fontId="21" fillId="0" borderId="20" xfId="0" applyNumberFormat="1" applyFont="1" applyFill="1" applyBorder="1" applyAlignment="1">
      <alignment horizontal="center" vertical="center" wrapText="1"/>
    </xf>
    <xf numFmtId="3" fontId="21" fillId="0" borderId="18" xfId="0" applyNumberFormat="1" applyFont="1" applyFill="1" applyBorder="1" applyAlignment="1">
      <alignment horizontal="center" vertical="center" wrapText="1"/>
    </xf>
    <xf numFmtId="0" fontId="13" fillId="0" borderId="1" xfId="0" applyFont="1" applyBorder="1"/>
    <xf numFmtId="172" fontId="4" fillId="0" borderId="0" xfId="0" applyNumberFormat="1" applyFont="1" applyFill="1" applyBorder="1" applyAlignment="1" applyProtection="1">
      <alignment horizontal="right"/>
    </xf>
    <xf numFmtId="0" fontId="4" fillId="0" borderId="16" xfId="0" applyNumberFormat="1" applyFont="1" applyFill="1" applyBorder="1" applyAlignment="1" applyProtection="1">
      <alignment horizontal="left" wrapText="1" indent="1"/>
    </xf>
    <xf numFmtId="0" fontId="47" fillId="0" borderId="0" xfId="0" applyFont="1"/>
    <xf numFmtId="164" fontId="20" fillId="0" borderId="0" xfId="0" applyNumberFormat="1" applyFont="1" applyFill="1" applyBorder="1" applyAlignment="1">
      <alignment horizontal="right"/>
    </xf>
    <xf numFmtId="164" fontId="4" fillId="0" borderId="17" xfId="0" applyNumberFormat="1" applyFont="1" applyFill="1" applyBorder="1" applyAlignment="1">
      <alignment horizontal="right"/>
    </xf>
    <xf numFmtId="164" fontId="4" fillId="2" borderId="17" xfId="0" applyNumberFormat="1" applyFont="1" applyFill="1" applyBorder="1" applyAlignment="1">
      <alignment horizontal="right"/>
    </xf>
    <xf numFmtId="0" fontId="12" fillId="0" borderId="0" xfId="0" applyFont="1" applyFill="1"/>
    <xf numFmtId="168" fontId="12" fillId="0" borderId="0" xfId="0" applyNumberFormat="1" applyFont="1" applyFill="1" applyBorder="1" applyAlignment="1" applyProtection="1">
      <alignment horizontal="right"/>
    </xf>
    <xf numFmtId="0" fontId="0" fillId="5" borderId="0" xfId="0" applyFill="1"/>
    <xf numFmtId="164" fontId="4" fillId="0" borderId="23" xfId="8" applyNumberFormat="1" applyFont="1" applyFill="1" applyBorder="1" applyAlignment="1">
      <alignment horizontal="right"/>
    </xf>
    <xf numFmtId="3" fontId="9" fillId="0" borderId="31" xfId="0" applyNumberFormat="1" applyFont="1" applyFill="1" applyBorder="1" applyAlignment="1" applyProtection="1">
      <alignment horizontal="center" vertical="center" wrapText="1"/>
    </xf>
    <xf numFmtId="3" fontId="9" fillId="0" borderId="32" xfId="0" applyNumberFormat="1" applyFont="1" applyFill="1" applyBorder="1" applyAlignment="1" applyProtection="1">
      <alignment horizontal="center" vertical="center" wrapText="1"/>
    </xf>
    <xf numFmtId="3" fontId="9" fillId="0" borderId="33" xfId="0" applyNumberFormat="1" applyFont="1" applyFill="1" applyBorder="1" applyAlignment="1" applyProtection="1">
      <alignment horizontal="center" vertical="center" wrapText="1"/>
    </xf>
    <xf numFmtId="0" fontId="7" fillId="0" borderId="22" xfId="0" applyFont="1" applyFill="1" applyBorder="1" applyAlignment="1">
      <alignment horizontal="left" vertical="center" indent="2"/>
    </xf>
    <xf numFmtId="0" fontId="7" fillId="0" borderId="22" xfId="0" applyFont="1" applyFill="1" applyBorder="1" applyAlignment="1">
      <alignment horizontal="left" indent="2"/>
    </xf>
    <xf numFmtId="49" fontId="7" fillId="0" borderId="22" xfId="0" applyNumberFormat="1" applyFont="1" applyFill="1" applyBorder="1" applyAlignment="1">
      <alignment horizontal="left" vertical="center" indent="2"/>
    </xf>
    <xf numFmtId="0" fontId="7" fillId="0" borderId="23" xfId="0" applyFont="1" applyFill="1" applyBorder="1" applyAlignment="1">
      <alignment horizontal="left" vertical="center" indent="1"/>
    </xf>
    <xf numFmtId="3" fontId="9" fillId="0" borderId="34" xfId="0" applyNumberFormat="1" applyFont="1" applyFill="1" applyBorder="1" applyAlignment="1" applyProtection="1">
      <alignment horizontal="center" vertical="center" wrapText="1"/>
    </xf>
    <xf numFmtId="0" fontId="7" fillId="0" borderId="0" xfId="0" applyFont="1" applyFill="1" applyAlignment="1">
      <alignment horizontal="left" wrapText="1"/>
    </xf>
    <xf numFmtId="0" fontId="4" fillId="0" borderId="12" xfId="0" applyFont="1" applyFill="1" applyBorder="1" applyAlignment="1">
      <alignment horizontal="center" vertical="center" wrapText="1"/>
    </xf>
    <xf numFmtId="0" fontId="4" fillId="0" borderId="22" xfId="0" applyNumberFormat="1" applyFont="1" applyFill="1" applyBorder="1" applyAlignment="1">
      <alignment horizontal="left" vertical="center" wrapText="1" indent="1"/>
    </xf>
    <xf numFmtId="0" fontId="4" fillId="0" borderId="22" xfId="0" applyNumberFormat="1" applyFont="1" applyBorder="1" applyAlignment="1">
      <alignment horizontal="left" vertical="center" wrapText="1" indent="1"/>
    </xf>
    <xf numFmtId="0" fontId="0" fillId="2" borderId="1" xfId="0" applyFill="1" applyBorder="1"/>
    <xf numFmtId="0" fontId="4" fillId="2" borderId="0" xfId="0" applyFont="1" applyFill="1" applyBorder="1"/>
    <xf numFmtId="0" fontId="7" fillId="2" borderId="0" xfId="0" applyFont="1" applyFill="1"/>
    <xf numFmtId="0" fontId="12" fillId="2" borderId="0" xfId="0" applyFont="1" applyFill="1" applyBorder="1" applyAlignment="1"/>
    <xf numFmtId="0" fontId="4" fillId="2" borderId="0" xfId="0" applyFont="1" applyFill="1"/>
    <xf numFmtId="0" fontId="4" fillId="2" borderId="6" xfId="8" applyFont="1" applyFill="1" applyBorder="1" applyAlignment="1">
      <alignment horizontal="left" vertical="center" wrapText="1" indent="1"/>
    </xf>
    <xf numFmtId="0" fontId="4" fillId="2" borderId="6" xfId="8" applyFont="1" applyFill="1" applyBorder="1" applyAlignment="1">
      <alignment horizontal="left" vertical="center" wrapText="1" indent="2"/>
    </xf>
    <xf numFmtId="0" fontId="4" fillId="2" borderId="9" xfId="8" applyFont="1" applyFill="1" applyBorder="1" applyAlignment="1">
      <alignment horizontal="left" vertical="center" wrapText="1" indent="1"/>
    </xf>
    <xf numFmtId="0" fontId="4" fillId="0" borderId="35"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43" xfId="0" applyFont="1" applyFill="1" applyBorder="1" applyAlignment="1">
      <alignment horizontal="center" vertical="center" wrapText="1"/>
    </xf>
    <xf numFmtId="165" fontId="4" fillId="2" borderId="8" xfId="0" applyNumberFormat="1" applyFont="1" applyFill="1" applyBorder="1" applyAlignment="1">
      <alignment horizontal="right"/>
    </xf>
    <xf numFmtId="165" fontId="4" fillId="2" borderId="11" xfId="0" applyNumberFormat="1" applyFont="1" applyFill="1" applyBorder="1" applyAlignment="1">
      <alignment horizontal="right"/>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0" fillId="0" borderId="0" xfId="0"/>
    <xf numFmtId="0" fontId="16" fillId="0" borderId="0" xfId="0" applyFont="1" applyFill="1" applyBorder="1" applyAlignment="1">
      <alignment horizontal="left" vertical="center" wrapText="1"/>
    </xf>
    <xf numFmtId="165" fontId="20" fillId="3" borderId="5" xfId="0" applyNumberFormat="1" applyFont="1" applyFill="1" applyBorder="1" applyAlignment="1">
      <alignment horizontal="right" vertical="center"/>
    </xf>
    <xf numFmtId="165" fontId="20" fillId="3" borderId="4" xfId="0" applyNumberFormat="1" applyFont="1" applyFill="1" applyBorder="1" applyAlignment="1">
      <alignment horizontal="right" vertical="center"/>
    </xf>
    <xf numFmtId="165" fontId="20" fillId="3" borderId="8" xfId="0" applyNumberFormat="1" applyFont="1" applyFill="1" applyBorder="1" applyAlignment="1">
      <alignment horizontal="right" vertical="center"/>
    </xf>
    <xf numFmtId="0" fontId="13" fillId="0" borderId="0" xfId="0" applyFont="1" applyBorder="1"/>
    <xf numFmtId="0" fontId="16" fillId="0" borderId="0" xfId="0" applyFont="1" applyFill="1" applyBorder="1" applyAlignment="1">
      <alignment vertical="center"/>
    </xf>
    <xf numFmtId="0" fontId="4" fillId="0" borderId="0" xfId="8" applyFont="1" applyFill="1" applyBorder="1"/>
    <xf numFmtId="0" fontId="12" fillId="0" borderId="0" xfId="8" applyFont="1" applyFill="1" applyBorder="1" applyAlignment="1">
      <alignment horizontal="right" vertical="center"/>
    </xf>
    <xf numFmtId="0" fontId="4" fillId="0" borderId="23" xfId="0" applyNumberFormat="1" applyFont="1" applyBorder="1" applyAlignment="1">
      <alignment horizontal="left" vertical="center" wrapText="1" indent="1"/>
    </xf>
    <xf numFmtId="0" fontId="7" fillId="0" borderId="22" xfId="0" applyFont="1" applyFill="1" applyBorder="1" applyAlignment="1">
      <alignment horizontal="left" vertical="center" indent="3"/>
    </xf>
    <xf numFmtId="0" fontId="2" fillId="0" borderId="0" xfId="1" applyFill="1"/>
    <xf numFmtId="0" fontId="18" fillId="0" borderId="0" xfId="1" applyFont="1" applyFill="1" applyAlignment="1">
      <alignment vertical="top" wrapText="1"/>
    </xf>
    <xf numFmtId="164" fontId="20" fillId="3" borderId="9" xfId="0" applyNumberFormat="1" applyFont="1" applyFill="1" applyBorder="1" applyAlignment="1">
      <alignment horizontal="left" vertical="center"/>
    </xf>
    <xf numFmtId="164" fontId="20" fillId="3" borderId="6" xfId="0" applyNumberFormat="1" applyFont="1" applyFill="1" applyBorder="1" applyAlignment="1">
      <alignment horizontal="left" vertical="center" wrapText="1"/>
    </xf>
    <xf numFmtId="165" fontId="20" fillId="3" borderId="11" xfId="0" applyNumberFormat="1" applyFont="1" applyFill="1" applyBorder="1" applyAlignment="1">
      <alignment horizontal="right" vertical="center"/>
    </xf>
    <xf numFmtId="164" fontId="20" fillId="3" borderId="2" xfId="0" applyNumberFormat="1" applyFont="1" applyFill="1" applyBorder="1" applyAlignment="1">
      <alignment horizontal="left" vertical="center"/>
    </xf>
    <xf numFmtId="173" fontId="20" fillId="3" borderId="4" xfId="0" applyNumberFormat="1" applyFont="1" applyFill="1" applyBorder="1" applyAlignment="1">
      <alignment horizontal="right" vertical="center"/>
    </xf>
    <xf numFmtId="0" fontId="16" fillId="0" borderId="0" xfId="0" applyFont="1" applyFill="1" applyBorder="1" applyAlignment="1">
      <alignment horizontal="left" vertical="center" wrapText="1"/>
    </xf>
    <xf numFmtId="0" fontId="7" fillId="0" borderId="6" xfId="0" applyNumberFormat="1" applyFont="1" applyFill="1" applyBorder="1" applyAlignment="1" applyProtection="1">
      <alignment horizontal="left" vertical="center" wrapText="1" indent="1"/>
    </xf>
    <xf numFmtId="0" fontId="4" fillId="0" borderId="12" xfId="0" applyFont="1" applyFill="1" applyBorder="1" applyAlignment="1">
      <alignment horizontal="center"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164" fontId="10" fillId="3" borderId="4" xfId="0" applyNumberFormat="1" applyFont="1" applyFill="1" applyBorder="1" applyAlignment="1" applyProtection="1">
      <alignment horizontal="right" vertical="center" wrapText="1"/>
    </xf>
    <xf numFmtId="165" fontId="10" fillId="3" borderId="4" xfId="0" applyNumberFormat="1" applyFont="1" applyFill="1" applyBorder="1" applyAlignment="1" applyProtection="1">
      <alignment horizontal="right" vertical="center" wrapText="1"/>
    </xf>
    <xf numFmtId="164" fontId="10" fillId="3" borderId="8" xfId="0" applyNumberFormat="1" applyFont="1" applyFill="1" applyBorder="1" applyAlignment="1" applyProtection="1">
      <alignment horizontal="right" vertical="center"/>
    </xf>
    <xf numFmtId="165" fontId="10" fillId="3" borderId="8" xfId="0" applyNumberFormat="1" applyFont="1" applyFill="1" applyBorder="1" applyAlignment="1" applyProtection="1">
      <alignment horizontal="right" vertical="center"/>
    </xf>
    <xf numFmtId="0" fontId="13" fillId="0" borderId="0" xfId="0" applyFont="1" applyAlignment="1">
      <alignment vertical="top"/>
    </xf>
    <xf numFmtId="0" fontId="46" fillId="0" borderId="0" xfId="0" applyFont="1" applyBorder="1" applyAlignment="1">
      <alignment horizontal="right" vertical="center"/>
    </xf>
    <xf numFmtId="0" fontId="4" fillId="0" borderId="17" xfId="0" applyNumberFormat="1" applyFont="1" applyFill="1" applyBorder="1" applyAlignment="1" applyProtection="1">
      <alignment horizontal="left" wrapText="1" indent="1"/>
    </xf>
    <xf numFmtId="166" fontId="4" fillId="0" borderId="22" xfId="0" applyNumberFormat="1" applyFont="1" applyFill="1" applyBorder="1" applyAlignment="1">
      <alignment horizontal="right"/>
    </xf>
    <xf numFmtId="166" fontId="4" fillId="0" borderId="16" xfId="0" applyNumberFormat="1" applyFont="1" applyFill="1" applyBorder="1" applyAlignment="1">
      <alignment horizontal="right"/>
    </xf>
    <xf numFmtId="168" fontId="4" fillId="0" borderId="16" xfId="0" applyNumberFormat="1" applyFont="1" applyFill="1" applyBorder="1" applyAlignment="1">
      <alignment horizontal="right"/>
    </xf>
    <xf numFmtId="0" fontId="10" fillId="3" borderId="2" xfId="0" applyNumberFormat="1" applyFont="1" applyFill="1" applyBorder="1" applyAlignment="1" applyProtection="1">
      <alignment vertical="center" wrapText="1"/>
    </xf>
    <xf numFmtId="0" fontId="0" fillId="0" borderId="0" xfId="0" applyAlignment="1">
      <alignment vertical="center"/>
    </xf>
    <xf numFmtId="3" fontId="10" fillId="3" borderId="4" xfId="0" applyNumberFormat="1" applyFont="1" applyFill="1" applyBorder="1" applyAlignment="1" applyProtection="1">
      <alignment vertical="center" wrapText="1"/>
    </xf>
    <xf numFmtId="3" fontId="0" fillId="0" borderId="0" xfId="0" applyNumberFormat="1" applyAlignment="1">
      <alignment vertical="center"/>
    </xf>
    <xf numFmtId="164" fontId="10" fillId="3" borderId="4" xfId="0" applyNumberFormat="1" applyFont="1" applyFill="1" applyBorder="1" applyAlignment="1" applyProtection="1">
      <alignment vertical="center" wrapText="1"/>
    </xf>
    <xf numFmtId="3" fontId="10" fillId="3" borderId="4" xfId="0" applyNumberFormat="1" applyFont="1" applyFill="1" applyBorder="1" applyAlignment="1" applyProtection="1">
      <alignment vertical="center"/>
    </xf>
    <xf numFmtId="0" fontId="7" fillId="0" borderId="9" xfId="0" applyNumberFormat="1" applyFont="1" applyFill="1" applyBorder="1" applyAlignment="1" applyProtection="1">
      <alignment horizontal="left" vertical="center" indent="1"/>
    </xf>
    <xf numFmtId="171" fontId="4" fillId="0" borderId="16" xfId="0" applyNumberFormat="1" applyFont="1" applyFill="1" applyBorder="1" applyAlignment="1">
      <alignment horizontal="right"/>
    </xf>
    <xf numFmtId="171" fontId="4" fillId="0" borderId="17" xfId="0" applyNumberFormat="1" applyFont="1" applyFill="1" applyBorder="1" applyAlignment="1">
      <alignment horizontal="right"/>
    </xf>
    <xf numFmtId="171" fontId="0" fillId="0" borderId="0" xfId="0" applyNumberFormat="1"/>
    <xf numFmtId="0" fontId="4" fillId="0" borderId="22" xfId="0" applyNumberFormat="1" applyFont="1" applyFill="1" applyBorder="1" applyAlignment="1">
      <alignment horizontal="left" vertical="top" wrapText="1" indent="2"/>
    </xf>
    <xf numFmtId="164" fontId="20" fillId="3" borderId="20" xfId="8" applyNumberFormat="1" applyFont="1" applyFill="1" applyBorder="1" applyAlignment="1">
      <alignment horizontal="right"/>
    </xf>
    <xf numFmtId="0" fontId="20" fillId="3" borderId="12" xfId="0" applyFont="1" applyFill="1" applyBorder="1" applyAlignment="1">
      <alignment horizontal="left" wrapText="1"/>
    </xf>
    <xf numFmtId="172" fontId="20" fillId="3" borderId="18" xfId="0" applyNumberFormat="1" applyFont="1" applyFill="1" applyBorder="1" applyAlignment="1" applyProtection="1">
      <alignment horizontal="right"/>
    </xf>
    <xf numFmtId="168" fontId="20" fillId="3" borderId="20" xfId="0" applyNumberFormat="1" applyFont="1" applyFill="1" applyBorder="1" applyAlignment="1" applyProtection="1">
      <alignment horizontal="right"/>
    </xf>
    <xf numFmtId="166" fontId="20" fillId="3" borderId="20" xfId="0" applyNumberFormat="1" applyFont="1" applyFill="1" applyBorder="1" applyAlignment="1" applyProtection="1">
      <alignment horizontal="right"/>
    </xf>
    <xf numFmtId="166" fontId="20" fillId="3" borderId="12" xfId="0" applyNumberFormat="1" applyFont="1" applyFill="1" applyBorder="1" applyAlignment="1" applyProtection="1">
      <alignment horizontal="right"/>
    </xf>
    <xf numFmtId="0" fontId="20" fillId="3" borderId="12" xfId="0" applyFont="1" applyFill="1" applyBorder="1" applyAlignment="1">
      <alignment horizontal="left" vertical="center" wrapText="1"/>
    </xf>
    <xf numFmtId="172" fontId="20" fillId="3" borderId="18" xfId="0" applyNumberFormat="1" applyFont="1" applyFill="1" applyBorder="1" applyAlignment="1" applyProtection="1">
      <alignment horizontal="right" vertical="center"/>
    </xf>
    <xf numFmtId="168" fontId="20" fillId="3" borderId="20" xfId="0" applyNumberFormat="1" applyFont="1" applyFill="1" applyBorder="1" applyAlignment="1">
      <alignment horizontal="right" vertical="center"/>
    </xf>
    <xf numFmtId="166" fontId="20" fillId="3" borderId="20" xfId="0" applyNumberFormat="1" applyFont="1" applyFill="1" applyBorder="1" applyAlignment="1">
      <alignment horizontal="right" vertical="center"/>
    </xf>
    <xf numFmtId="166" fontId="20" fillId="3" borderId="12" xfId="0" applyNumberFormat="1" applyFont="1" applyFill="1" applyBorder="1" applyAlignment="1">
      <alignment horizontal="right" vertical="center"/>
    </xf>
    <xf numFmtId="0" fontId="20" fillId="3" borderId="12" xfId="0" applyFont="1" applyFill="1" applyBorder="1" applyAlignment="1">
      <alignment horizontal="left" vertical="top" wrapText="1"/>
    </xf>
    <xf numFmtId="168" fontId="20" fillId="3" borderId="20" xfId="0" applyNumberFormat="1" applyFont="1" applyFill="1" applyBorder="1" applyAlignment="1">
      <alignment horizontal="right"/>
    </xf>
    <xf numFmtId="166" fontId="20" fillId="3" borderId="20" xfId="0" applyNumberFormat="1" applyFont="1" applyFill="1" applyBorder="1" applyAlignment="1">
      <alignment horizontal="right"/>
    </xf>
    <xf numFmtId="166" fontId="20" fillId="3" borderId="12" xfId="0" applyNumberFormat="1" applyFont="1" applyFill="1" applyBorder="1" applyAlignment="1">
      <alignment horizontal="right"/>
    </xf>
    <xf numFmtId="0" fontId="10" fillId="3" borderId="20" xfId="0" applyFont="1" applyFill="1" applyBorder="1" applyAlignment="1">
      <alignment horizontal="left"/>
    </xf>
    <xf numFmtId="164" fontId="10" fillId="3" borderId="16" xfId="0" applyNumberFormat="1" applyFont="1" applyFill="1" applyBorder="1" applyAlignment="1">
      <alignment horizontal="right" wrapText="1"/>
    </xf>
    <xf numFmtId="165" fontId="10" fillId="3" borderId="16" xfId="0" applyNumberFormat="1" applyFont="1" applyFill="1" applyBorder="1" applyAlignment="1">
      <alignment horizontal="right" wrapText="1"/>
    </xf>
    <xf numFmtId="0" fontId="10" fillId="3" borderId="2" xfId="0" applyNumberFormat="1" applyFont="1" applyFill="1" applyBorder="1" applyAlignment="1" applyProtection="1">
      <alignment horizontal="left" vertical="center" wrapText="1" indent="1"/>
    </xf>
    <xf numFmtId="0" fontId="0" fillId="0" borderId="0" xfId="0"/>
    <xf numFmtId="0" fontId="7" fillId="0" borderId="6" xfId="0" applyNumberFormat="1" applyFont="1" applyFill="1" applyBorder="1" applyAlignment="1" applyProtection="1">
      <alignment horizontal="left" vertical="center" wrapText="1" indent="3"/>
    </xf>
    <xf numFmtId="0" fontId="7" fillId="0" borderId="9" xfId="0" applyNumberFormat="1" applyFont="1" applyFill="1" applyBorder="1" applyAlignment="1" applyProtection="1">
      <alignment horizontal="left" vertical="center" indent="3"/>
    </xf>
    <xf numFmtId="0" fontId="13" fillId="0" borderId="0" xfId="0" applyFont="1" applyBorder="1" applyAlignment="1"/>
    <xf numFmtId="0" fontId="0" fillId="0" borderId="0" xfId="0" applyBorder="1"/>
    <xf numFmtId="0" fontId="46" fillId="0" borderId="0" xfId="0" applyNumberFormat="1" applyFont="1" applyFill="1" applyBorder="1" applyAlignment="1">
      <alignment vertical="top"/>
    </xf>
    <xf numFmtId="164" fontId="7" fillId="0" borderId="0" xfId="0" applyNumberFormat="1" applyFont="1" applyFill="1" applyBorder="1" applyAlignment="1" applyProtection="1">
      <alignment horizontal="right" vertical="center" wrapText="1"/>
    </xf>
    <xf numFmtId="3" fontId="7" fillId="0" borderId="0" xfId="0" applyNumberFormat="1" applyFont="1" applyFill="1" applyBorder="1" applyAlignment="1" applyProtection="1">
      <alignment vertical="center"/>
    </xf>
    <xf numFmtId="3" fontId="7" fillId="0" borderId="0" xfId="0" applyNumberFormat="1" applyFont="1" applyFill="1" applyBorder="1" applyAlignment="1" applyProtection="1">
      <alignment horizontal="right" vertical="center" wrapText="1"/>
    </xf>
    <xf numFmtId="0" fontId="0" fillId="0" borderId="0" xfId="0"/>
    <xf numFmtId="0" fontId="17" fillId="0" borderId="0" xfId="2" applyFont="1" applyFill="1" applyBorder="1" applyAlignment="1" applyProtection="1">
      <alignment horizontal="center" vertical="center" wrapText="1"/>
    </xf>
    <xf numFmtId="0" fontId="17" fillId="0" borderId="0" xfId="2" applyFont="1" applyFill="1" applyBorder="1" applyAlignment="1" applyProtection="1">
      <alignment horizontal="left" vertical="center" wrapText="1"/>
    </xf>
    <xf numFmtId="0" fontId="16" fillId="0" borderId="0" xfId="0" applyFont="1" applyFill="1" applyBorder="1" applyAlignment="1">
      <alignment horizontal="left" vertical="center" wrapText="1"/>
    </xf>
    <xf numFmtId="0" fontId="18" fillId="0" borderId="0" xfId="1" quotePrefix="1" applyFont="1" applyAlignment="1">
      <alignment horizontal="justify" vertical="top" wrapText="1"/>
    </xf>
    <xf numFmtId="0" fontId="0" fillId="0" borderId="0" xfId="0" applyFill="1"/>
    <xf numFmtId="0" fontId="12" fillId="0" borderId="0" xfId="1" applyFont="1" applyFill="1" applyAlignment="1">
      <alignment horizontal="left" vertical="top"/>
    </xf>
    <xf numFmtId="0" fontId="15" fillId="0" borderId="0" xfId="0" applyFont="1" applyFill="1" applyAlignment="1">
      <alignment horizontal="right" vertical="top"/>
    </xf>
    <xf numFmtId="0" fontId="46" fillId="0" borderId="0" xfId="0" applyFont="1" applyFill="1" applyBorder="1"/>
    <xf numFmtId="0" fontId="46" fillId="0" borderId="0" xfId="0" applyNumberFormat="1" applyFont="1" applyFill="1" applyBorder="1" applyAlignment="1"/>
    <xf numFmtId="0" fontId="16" fillId="0" borderId="0" xfId="0" applyFont="1" applyFill="1" applyBorder="1" applyAlignment="1">
      <alignment vertical="top" wrapText="1"/>
    </xf>
    <xf numFmtId="0" fontId="13" fillId="0" borderId="0" xfId="0" applyFont="1" applyFill="1"/>
    <xf numFmtId="0" fontId="7" fillId="0" borderId="0" xfId="0" applyFont="1" applyFill="1" applyAlignment="1">
      <alignment horizontal="left" wrapText="1"/>
    </xf>
    <xf numFmtId="0" fontId="17" fillId="0" borderId="0" xfId="2" applyFont="1" applyFill="1" applyBorder="1" applyAlignment="1" applyProtection="1">
      <alignment horizontal="left" vertical="center" wrapText="1"/>
    </xf>
    <xf numFmtId="0" fontId="7" fillId="0" borderId="0" xfId="0" applyFont="1" applyFill="1" applyAlignment="1">
      <alignment horizontal="left" wrapText="1"/>
    </xf>
    <xf numFmtId="0" fontId="7" fillId="0" borderId="0" xfId="0" applyFont="1" applyBorder="1" applyAlignment="1">
      <alignment horizontal="center"/>
    </xf>
    <xf numFmtId="0" fontId="4" fillId="0" borderId="13" xfId="0" applyFont="1" applyFill="1" applyBorder="1" applyAlignment="1">
      <alignment horizontal="center" vertical="center" wrapText="1"/>
    </xf>
    <xf numFmtId="0" fontId="4" fillId="0" borderId="6" xfId="0" applyFont="1" applyFill="1" applyBorder="1" applyAlignment="1">
      <alignment horizontal="left" vertical="center" wrapText="1" indent="2"/>
    </xf>
    <xf numFmtId="165" fontId="4" fillId="0" borderId="8" xfId="0" applyNumberFormat="1" applyFont="1" applyFill="1" applyBorder="1" applyAlignment="1">
      <alignment horizontal="right"/>
    </xf>
    <xf numFmtId="164" fontId="20" fillId="3" borderId="4" xfId="0" applyNumberFormat="1" applyFont="1" applyFill="1" applyBorder="1" applyAlignment="1">
      <alignment horizontal="right" vertical="center"/>
    </xf>
    <xf numFmtId="164" fontId="4" fillId="2" borderId="8" xfId="0" applyNumberFormat="1" applyFont="1" applyFill="1" applyBorder="1" applyAlignment="1">
      <alignment horizontal="right"/>
    </xf>
    <xf numFmtId="164" fontId="4" fillId="2" borderId="11" xfId="0" applyNumberFormat="1" applyFont="1" applyFill="1" applyBorder="1" applyAlignment="1">
      <alignment horizontal="right"/>
    </xf>
    <xf numFmtId="164" fontId="20" fillId="3" borderId="8" xfId="0" applyNumberFormat="1" applyFont="1" applyFill="1" applyBorder="1" applyAlignment="1">
      <alignment horizontal="right" vertical="center"/>
    </xf>
    <xf numFmtId="164" fontId="4" fillId="0" borderId="8" xfId="0" applyNumberFormat="1" applyFont="1" applyFill="1" applyBorder="1" applyAlignment="1">
      <alignment horizontal="right"/>
    </xf>
    <xf numFmtId="164" fontId="20" fillId="3" borderId="5" xfId="0" applyNumberFormat="1" applyFont="1" applyFill="1" applyBorder="1" applyAlignment="1">
      <alignment horizontal="right" vertical="center"/>
    </xf>
    <xf numFmtId="164" fontId="20" fillId="3" borderId="11" xfId="0" applyNumberFormat="1" applyFont="1" applyFill="1" applyBorder="1" applyAlignment="1">
      <alignment horizontal="right" vertical="center"/>
    </xf>
    <xf numFmtId="0" fontId="3" fillId="0" borderId="0" xfId="0" applyFont="1" applyBorder="1" applyAlignment="1">
      <alignment vertical="top" wrapText="1"/>
    </xf>
    <xf numFmtId="164" fontId="4" fillId="3" borderId="22" xfId="8" applyNumberFormat="1" applyFont="1" applyFill="1" applyBorder="1" applyAlignment="1">
      <alignment horizontal="right"/>
    </xf>
    <xf numFmtId="164" fontId="4" fillId="3" borderId="23" xfId="8" applyNumberFormat="1" applyFont="1" applyFill="1" applyBorder="1" applyAlignment="1">
      <alignment horizontal="right"/>
    </xf>
    <xf numFmtId="0" fontId="20" fillId="0" borderId="12" xfId="8" applyFont="1" applyFill="1" applyBorder="1" applyAlignment="1">
      <alignment horizontal="left"/>
    </xf>
    <xf numFmtId="164" fontId="20" fillId="0" borderId="20" xfId="8" applyNumberFormat="1" applyFont="1" applyFill="1" applyBorder="1" applyAlignment="1">
      <alignment horizontal="right"/>
    </xf>
    <xf numFmtId="164" fontId="20" fillId="0" borderId="12" xfId="8" applyNumberFormat="1" applyFont="1" applyFill="1" applyBorder="1" applyAlignment="1">
      <alignment horizontal="right"/>
    </xf>
    <xf numFmtId="164" fontId="4" fillId="3" borderId="12" xfId="0" applyNumberFormat="1" applyFont="1" applyFill="1" applyBorder="1" applyAlignment="1">
      <alignment horizontal="right"/>
    </xf>
    <xf numFmtId="164" fontId="4" fillId="3" borderId="16" xfId="0" applyNumberFormat="1" applyFont="1" applyFill="1" applyBorder="1" applyAlignment="1">
      <alignment horizontal="right"/>
    </xf>
    <xf numFmtId="164" fontId="4" fillId="3" borderId="17" xfId="0" applyNumberFormat="1" applyFont="1" applyFill="1" applyBorder="1" applyAlignment="1">
      <alignment horizontal="right"/>
    </xf>
    <xf numFmtId="0" fontId="18" fillId="0" borderId="0" xfId="1" quotePrefix="1" applyFont="1" applyAlignment="1">
      <alignment horizontal="center" vertical="top" wrapText="1"/>
    </xf>
    <xf numFmtId="3" fontId="13" fillId="0" borderId="17" xfId="0" applyNumberFormat="1" applyFont="1" applyFill="1" applyBorder="1" applyAlignment="1">
      <alignment horizontal="right"/>
    </xf>
    <xf numFmtId="0" fontId="28" fillId="0" borderId="0" xfId="0" applyFont="1" applyBorder="1" applyAlignment="1">
      <alignment horizontal="left" vertical="top" wrapText="1"/>
    </xf>
    <xf numFmtId="0" fontId="0" fillId="0" borderId="0" xfId="0"/>
    <xf numFmtId="0" fontId="4" fillId="0" borderId="5" xfId="0" applyNumberFormat="1" applyFont="1" applyFill="1" applyBorder="1" applyAlignment="1" applyProtection="1">
      <alignment horizontal="center" vertical="center" wrapText="1"/>
    </xf>
    <xf numFmtId="170" fontId="4" fillId="0" borderId="0" xfId="0" applyNumberFormat="1" applyFont="1" applyFill="1" applyBorder="1" applyAlignment="1">
      <alignment horizontal="right"/>
    </xf>
    <xf numFmtId="0" fontId="2" fillId="0" borderId="0" xfId="1" applyFill="1" applyBorder="1" applyAlignment="1">
      <alignment vertical="top"/>
    </xf>
    <xf numFmtId="0" fontId="2" fillId="0" borderId="0" xfId="1" applyBorder="1" applyAlignment="1">
      <alignment horizontal="left" indent="2"/>
    </xf>
    <xf numFmtId="0" fontId="2" fillId="0" borderId="0" xfId="1" applyBorder="1" applyAlignment="1">
      <alignment horizontal="left" vertical="center" indent="2"/>
    </xf>
    <xf numFmtId="0" fontId="8" fillId="0" borderId="30" xfId="3" applyFont="1" applyBorder="1" applyAlignment="1">
      <alignment horizontal="left" vertical="top"/>
    </xf>
    <xf numFmtId="0" fontId="8" fillId="0" borderId="0" xfId="3" applyFont="1" applyBorder="1" applyAlignment="1">
      <alignment horizontal="left" vertical="top"/>
    </xf>
    <xf numFmtId="0" fontId="8" fillId="0" borderId="0" xfId="3" applyFont="1" applyBorder="1" applyAlignment="1">
      <alignment vertical="top"/>
    </xf>
    <xf numFmtId="0" fontId="2" fillId="0" borderId="0" xfId="1" applyBorder="1" applyAlignment="1">
      <alignment horizontal="left" vertical="top"/>
    </xf>
    <xf numFmtId="168" fontId="4" fillId="0" borderId="51" xfId="0" applyNumberFormat="1" applyFont="1" applyFill="1" applyBorder="1" applyAlignment="1">
      <alignment horizontal="right"/>
    </xf>
    <xf numFmtId="49" fontId="7" fillId="0" borderId="22" xfId="0" applyNumberFormat="1" applyFont="1" applyFill="1" applyBorder="1" applyAlignment="1">
      <alignment horizontal="left" vertical="center" wrapText="1"/>
    </xf>
    <xf numFmtId="0" fontId="7" fillId="0" borderId="22" xfId="0" applyFont="1" applyFill="1" applyBorder="1" applyAlignment="1">
      <alignment horizontal="left" vertical="center" wrapText="1" indent="1"/>
    </xf>
    <xf numFmtId="165" fontId="7" fillId="0" borderId="17" xfId="0" applyNumberFormat="1" applyFont="1" applyFill="1" applyBorder="1" applyAlignment="1">
      <alignment horizontal="right" vertical="center" wrapText="1"/>
    </xf>
    <xf numFmtId="164" fontId="7" fillId="0" borderId="11" xfId="0" applyNumberFormat="1" applyFont="1" applyFill="1" applyBorder="1" applyAlignment="1" applyProtection="1">
      <alignment horizontal="right" wrapText="1"/>
    </xf>
    <xf numFmtId="0" fontId="0" fillId="0" borderId="0" xfId="0"/>
    <xf numFmtId="0" fontId="4" fillId="0" borderId="17" xfId="0" applyFont="1" applyFill="1" applyBorder="1" applyAlignment="1">
      <alignment horizontal="center" vertical="center" wrapText="1"/>
    </xf>
    <xf numFmtId="0" fontId="12" fillId="0" borderId="0" xfId="1" applyFont="1" applyFill="1" applyAlignment="1">
      <alignment horizontal="left" vertical="top" wrapText="1"/>
    </xf>
    <xf numFmtId="0" fontId="4" fillId="0" borderId="4" xfId="0" applyNumberFormat="1" applyFont="1" applyFill="1" applyBorder="1" applyAlignment="1" applyProtection="1">
      <alignment horizontal="center" vertical="center" wrapText="1"/>
    </xf>
    <xf numFmtId="0" fontId="13" fillId="0" borderId="4" xfId="0" applyNumberFormat="1" applyFont="1" applyFill="1" applyBorder="1" applyAlignment="1" applyProtection="1">
      <alignment horizontal="center" vertical="center" wrapText="1"/>
    </xf>
    <xf numFmtId="0" fontId="46" fillId="0" borderId="0" xfId="0" applyFont="1" applyAlignment="1">
      <alignment horizontal="left" vertical="top" wrapText="1"/>
    </xf>
    <xf numFmtId="0" fontId="5" fillId="0" borderId="0" xfId="2" applyBorder="1" applyAlignment="1" applyProtection="1">
      <alignment vertical="center" wrapText="1"/>
      <protection hidden="1"/>
    </xf>
    <xf numFmtId="0" fontId="2" fillId="0" borderId="1" xfId="1" applyFill="1" applyBorder="1" applyAlignment="1"/>
    <xf numFmtId="0" fontId="2" fillId="0" borderId="0" xfId="1" applyFill="1" applyBorder="1" applyAlignment="1">
      <alignment horizontal="left" vertical="center" indent="2"/>
    </xf>
    <xf numFmtId="0" fontId="2" fillId="0" borderId="0" xfId="1" applyFill="1" applyBorder="1" applyAlignment="1">
      <alignment horizontal="left" indent="2"/>
    </xf>
    <xf numFmtId="0" fontId="55" fillId="0" borderId="0" xfId="1" applyFont="1" applyBorder="1" applyAlignment="1">
      <alignment horizontal="left" vertical="center" indent="2"/>
    </xf>
    <xf numFmtId="0" fontId="4" fillId="0" borderId="0" xfId="0" applyFont="1" applyFill="1" applyBorder="1"/>
    <xf numFmtId="0" fontId="4" fillId="0" borderId="0" xfId="0" applyFont="1" applyFill="1" applyBorder="1" applyAlignment="1"/>
    <xf numFmtId="0" fontId="8" fillId="0" borderId="30" xfId="3" applyFont="1" applyFill="1" applyBorder="1" applyAlignment="1">
      <alignment vertical="top"/>
    </xf>
    <xf numFmtId="0" fontId="2" fillId="0" borderId="30" xfId="1" applyBorder="1" applyAlignment="1">
      <alignment horizontal="left" vertical="top"/>
    </xf>
    <xf numFmtId="3" fontId="10" fillId="3" borderId="8" xfId="0" applyNumberFormat="1" applyFont="1" applyFill="1" applyBorder="1" applyAlignment="1" applyProtection="1">
      <alignment horizontal="right" vertical="center"/>
    </xf>
    <xf numFmtId="3" fontId="10" fillId="3" borderId="7" xfId="0" applyNumberFormat="1" applyFont="1" applyFill="1" applyBorder="1" applyAlignment="1" applyProtection="1">
      <alignment horizontal="right" vertical="center"/>
    </xf>
    <xf numFmtId="3" fontId="7" fillId="0" borderId="7" xfId="0" applyNumberFormat="1" applyFont="1" applyFill="1" applyBorder="1" applyAlignment="1" applyProtection="1">
      <alignment horizontal="right" wrapText="1"/>
    </xf>
    <xf numFmtId="3" fontId="7" fillId="0" borderId="10" xfId="0" applyNumberFormat="1" applyFont="1" applyFill="1" applyBorder="1" applyAlignment="1" applyProtection="1">
      <alignment horizontal="right" vertical="center" wrapText="1"/>
    </xf>
    <xf numFmtId="3" fontId="10" fillId="3" borderId="3" xfId="0" applyNumberFormat="1" applyFont="1" applyFill="1" applyBorder="1" applyAlignment="1" applyProtection="1">
      <alignment vertical="center" wrapText="1"/>
    </xf>
    <xf numFmtId="3" fontId="10" fillId="3" borderId="3" xfId="0" applyNumberFormat="1" applyFont="1" applyFill="1" applyBorder="1" applyAlignment="1" applyProtection="1">
      <alignment vertical="center"/>
    </xf>
    <xf numFmtId="0" fontId="57" fillId="0" borderId="0" xfId="1" applyFont="1" applyFill="1" applyAlignment="1">
      <alignment vertical="top" wrapText="1"/>
    </xf>
    <xf numFmtId="0" fontId="2" fillId="0" borderId="0" xfId="1" applyFill="1" applyBorder="1" applyAlignment="1"/>
    <xf numFmtId="0" fontId="54" fillId="2" borderId="0" xfId="0" applyFont="1" applyFill="1"/>
    <xf numFmtId="0" fontId="0" fillId="2" borderId="0" xfId="0" applyFill="1"/>
    <xf numFmtId="164" fontId="10" fillId="3" borderId="44" xfId="0" applyNumberFormat="1" applyFont="1" applyFill="1" applyBorder="1" applyAlignment="1">
      <alignment horizontal="right" wrapText="1"/>
    </xf>
    <xf numFmtId="0" fontId="7" fillId="0" borderId="20" xfId="0" applyFont="1" applyFill="1" applyBorder="1" applyAlignment="1">
      <alignment horizontal="left" vertical="center" wrapText="1"/>
    </xf>
    <xf numFmtId="168" fontId="4" fillId="0" borderId="20" xfId="0" applyNumberFormat="1" applyFont="1" applyFill="1" applyBorder="1" applyAlignment="1">
      <alignment horizontal="right"/>
    </xf>
    <xf numFmtId="168" fontId="4" fillId="0" borderId="50" xfId="0" applyNumberFormat="1" applyFont="1" applyFill="1" applyBorder="1" applyAlignment="1">
      <alignment horizontal="right"/>
    </xf>
    <xf numFmtId="168" fontId="4" fillId="0" borderId="44" xfId="0" applyNumberFormat="1" applyFont="1" applyFill="1" applyBorder="1" applyAlignment="1">
      <alignment horizontal="right"/>
    </xf>
    <xf numFmtId="0" fontId="54" fillId="0" borderId="0" xfId="0" applyFont="1"/>
    <xf numFmtId="49" fontId="7" fillId="0" borderId="23" xfId="0" applyNumberFormat="1" applyFont="1" applyFill="1" applyBorder="1" applyAlignment="1">
      <alignment horizontal="left" vertical="center" wrapText="1"/>
    </xf>
    <xf numFmtId="168" fontId="4" fillId="0" borderId="49" xfId="0" applyNumberFormat="1" applyFont="1" applyFill="1" applyBorder="1" applyAlignment="1">
      <alignment horizontal="right"/>
    </xf>
    <xf numFmtId="168" fontId="4" fillId="0" borderId="48" xfId="0" applyNumberFormat="1" applyFont="1" applyFill="1" applyBorder="1" applyAlignment="1">
      <alignment horizontal="right"/>
    </xf>
    <xf numFmtId="0" fontId="10" fillId="3" borderId="22" xfId="0" applyFont="1" applyFill="1" applyBorder="1" applyAlignment="1">
      <alignment horizontal="left"/>
    </xf>
    <xf numFmtId="49" fontId="7" fillId="0" borderId="0" xfId="0" applyNumberFormat="1" applyFont="1" applyFill="1" applyBorder="1" applyAlignment="1">
      <alignment horizontal="left" vertical="center" wrapText="1"/>
    </xf>
    <xf numFmtId="164" fontId="7" fillId="0" borderId="0" xfId="0" applyNumberFormat="1" applyFont="1" applyFill="1" applyBorder="1" applyAlignment="1">
      <alignment horizontal="right" vertical="center" wrapText="1"/>
    </xf>
    <xf numFmtId="165" fontId="7" fillId="0" borderId="0" xfId="0" applyNumberFormat="1" applyFont="1" applyFill="1" applyBorder="1" applyAlignment="1">
      <alignment horizontal="right" vertical="center" wrapText="1"/>
    </xf>
    <xf numFmtId="3" fontId="13" fillId="0" borderId="0" xfId="0" applyNumberFormat="1" applyFont="1" applyBorder="1"/>
    <xf numFmtId="168" fontId="4" fillId="0" borderId="0" xfId="0" applyNumberFormat="1" applyFont="1" applyFill="1" applyBorder="1" applyAlignment="1">
      <alignment horizontal="right"/>
    </xf>
    <xf numFmtId="0" fontId="46" fillId="0" borderId="0" xfId="0" applyFont="1"/>
    <xf numFmtId="0" fontId="2" fillId="0" borderId="1" xfId="1" applyFill="1" applyBorder="1" applyAlignment="1">
      <alignment horizontal="right" vertical="center"/>
    </xf>
    <xf numFmtId="0" fontId="4" fillId="0" borderId="1" xfId="1" applyFont="1" applyFill="1" applyBorder="1" applyAlignment="1"/>
    <xf numFmtId="0" fontId="2" fillId="0" borderId="0" xfId="1" applyFill="1" applyAlignment="1">
      <alignment horizontal="left" indent="2"/>
    </xf>
    <xf numFmtId="0" fontId="4" fillId="0" borderId="0" xfId="1" applyFont="1" applyFill="1" applyAlignment="1">
      <alignment horizontal="left" indent="2"/>
    </xf>
    <xf numFmtId="0" fontId="2" fillId="0" borderId="0" xfId="1" applyFill="1" applyAlignment="1">
      <alignment horizontal="left" vertical="center" indent="2"/>
    </xf>
    <xf numFmtId="0" fontId="4" fillId="0" borderId="11" xfId="0" applyFont="1" applyFill="1" applyBorder="1" applyAlignment="1">
      <alignment horizontal="center" wrapText="1"/>
    </xf>
    <xf numFmtId="0" fontId="12" fillId="0" borderId="4" xfId="0" applyFont="1" applyFill="1" applyBorder="1" applyAlignment="1">
      <alignment horizontal="center" wrapText="1"/>
    </xf>
    <xf numFmtId="168" fontId="20" fillId="0" borderId="42" xfId="0" applyNumberFormat="1" applyFont="1" applyFill="1" applyBorder="1" applyAlignment="1">
      <alignment horizontal="right"/>
    </xf>
    <xf numFmtId="168" fontId="20" fillId="0" borderId="16" xfId="0" applyNumberFormat="1" applyFont="1" applyFill="1" applyBorder="1" applyAlignment="1">
      <alignment horizontal="right"/>
    </xf>
    <xf numFmtId="0" fontId="0" fillId="0" borderId="0" xfId="0" applyFill="1" applyAlignment="1"/>
    <xf numFmtId="168" fontId="4" fillId="0" borderId="42" xfId="0" applyNumberFormat="1" applyFont="1" applyFill="1" applyBorder="1" applyAlignment="1">
      <alignment horizontal="right"/>
    </xf>
    <xf numFmtId="171" fontId="4" fillId="0" borderId="42" xfId="0" applyNumberFormat="1" applyFont="1" applyFill="1" applyBorder="1" applyAlignment="1">
      <alignment horizontal="right"/>
    </xf>
    <xf numFmtId="0" fontId="0" fillId="0" borderId="0" xfId="0" applyAlignment="1"/>
    <xf numFmtId="0" fontId="4" fillId="0" borderId="20" xfId="0" applyNumberFormat="1" applyFont="1" applyFill="1" applyBorder="1" applyAlignment="1" applyProtection="1">
      <alignment vertical="center" wrapText="1"/>
    </xf>
    <xf numFmtId="0" fontId="4" fillId="0" borderId="18" xfId="0" applyNumberFormat="1" applyFont="1" applyFill="1" applyBorder="1" applyAlignment="1" applyProtection="1">
      <alignment horizontal="left" vertical="center" wrapText="1"/>
    </xf>
    <xf numFmtId="0" fontId="4" fillId="0" borderId="21" xfId="0" applyNumberFormat="1" applyFont="1" applyFill="1" applyBorder="1" applyAlignment="1" applyProtection="1">
      <alignment horizontal="left" vertical="center" wrapText="1"/>
    </xf>
    <xf numFmtId="0" fontId="4" fillId="0" borderId="22" xfId="0" applyNumberFormat="1" applyFont="1" applyFill="1" applyBorder="1" applyAlignment="1" applyProtection="1">
      <alignment vertical="center" wrapText="1"/>
    </xf>
    <xf numFmtId="0" fontId="20" fillId="0" borderId="0" xfId="0" applyNumberFormat="1" applyFont="1" applyFill="1" applyBorder="1" applyAlignment="1" applyProtection="1">
      <alignment horizontal="left" vertical="center" wrapText="1"/>
    </xf>
    <xf numFmtId="0" fontId="20" fillId="0" borderId="42" xfId="0" applyFont="1" applyFill="1" applyBorder="1" applyAlignment="1">
      <alignment horizontal="left" wrapText="1"/>
    </xf>
    <xf numFmtId="0" fontId="4" fillId="0" borderId="42" xfId="0" applyFont="1" applyFill="1" applyBorder="1" applyAlignment="1">
      <alignment horizontal="left" vertical="center" wrapText="1"/>
    </xf>
    <xf numFmtId="0" fontId="4" fillId="0" borderId="18" xfId="0" applyFont="1" applyBorder="1" applyAlignment="1">
      <alignment vertical="center"/>
    </xf>
    <xf numFmtId="0" fontId="4" fillId="0" borderId="21" xfId="0" applyFont="1" applyBorder="1" applyAlignment="1">
      <alignment vertical="center"/>
    </xf>
    <xf numFmtId="0" fontId="4" fillId="0" borderId="23" xfId="0" applyNumberFormat="1" applyFont="1" applyFill="1" applyBorder="1" applyAlignment="1" applyProtection="1">
      <alignment vertical="center" wrapText="1"/>
    </xf>
    <xf numFmtId="0" fontId="20" fillId="0" borderId="46" xfId="0" applyNumberFormat="1" applyFont="1" applyFill="1" applyBorder="1" applyAlignment="1" applyProtection="1">
      <alignment horizontal="left" vertical="center" wrapText="1"/>
    </xf>
    <xf numFmtId="0" fontId="4" fillId="0" borderId="41" xfId="0" applyFont="1" applyFill="1" applyBorder="1" applyAlignment="1">
      <alignment horizontal="left" vertical="center" wrapText="1"/>
    </xf>
    <xf numFmtId="171" fontId="4" fillId="0" borderId="41" xfId="0" applyNumberFormat="1" applyFont="1" applyFill="1" applyBorder="1" applyAlignment="1">
      <alignment horizontal="right" vertical="top"/>
    </xf>
    <xf numFmtId="171" fontId="4" fillId="0" borderId="17" xfId="0" applyNumberFormat="1" applyFont="1" applyFill="1" applyBorder="1" applyAlignment="1">
      <alignment horizontal="right" vertical="top"/>
    </xf>
    <xf numFmtId="0" fontId="20" fillId="0" borderId="20" xfId="0" applyNumberFormat="1" applyFont="1" applyFill="1" applyBorder="1" applyAlignment="1" applyProtection="1">
      <alignment horizontal="left" wrapText="1"/>
    </xf>
    <xf numFmtId="0" fontId="20" fillId="0" borderId="18" xfId="0" applyNumberFormat="1" applyFont="1" applyFill="1" applyBorder="1" applyAlignment="1" applyProtection="1">
      <alignment horizontal="left" wrapText="1"/>
    </xf>
    <xf numFmtId="0" fontId="20" fillId="0" borderId="21" xfId="0" applyNumberFormat="1" applyFont="1" applyFill="1" applyBorder="1" applyAlignment="1" applyProtection="1">
      <alignment horizontal="left" wrapText="1"/>
    </xf>
    <xf numFmtId="0" fontId="13" fillId="0" borderId="20" xfId="0" applyFont="1" applyBorder="1" applyAlignment="1">
      <alignment vertical="top"/>
    </xf>
    <xf numFmtId="0" fontId="0" fillId="0" borderId="21" xfId="0" applyFill="1" applyBorder="1"/>
    <xf numFmtId="0" fontId="13" fillId="0" borderId="22" xfId="0" applyFont="1" applyBorder="1" applyAlignment="1"/>
    <xf numFmtId="0" fontId="13" fillId="0" borderId="22" xfId="0" applyFont="1" applyBorder="1" applyAlignment="1">
      <alignment vertical="top"/>
    </xf>
    <xf numFmtId="0" fontId="20" fillId="0" borderId="18" xfId="0" applyNumberFormat="1" applyFont="1" applyFill="1" applyBorder="1" applyAlignment="1" applyProtection="1">
      <alignment vertical="center" wrapText="1"/>
    </xf>
    <xf numFmtId="0" fontId="4" fillId="0" borderId="21" xfId="0" applyFont="1" applyFill="1" applyBorder="1" applyAlignment="1">
      <alignment horizontal="left" vertical="center" wrapText="1"/>
    </xf>
    <xf numFmtId="0" fontId="13" fillId="0" borderId="23" xfId="0" applyFont="1" applyBorder="1" applyAlignment="1">
      <alignment vertical="top"/>
    </xf>
    <xf numFmtId="171" fontId="4" fillId="0" borderId="41" xfId="0" applyNumberFormat="1" applyFont="1" applyFill="1" applyBorder="1" applyAlignment="1">
      <alignment horizontal="right"/>
    </xf>
    <xf numFmtId="0" fontId="4" fillId="0" borderId="0" xfId="0" applyNumberFormat="1" applyFont="1" applyFill="1" applyBorder="1" applyAlignment="1" applyProtection="1">
      <alignment horizontal="left" vertical="center" wrapText="1"/>
    </xf>
    <xf numFmtId="0" fontId="4" fillId="0" borderId="46" xfId="0" applyNumberFormat="1" applyFont="1" applyFill="1" applyBorder="1" applyAlignment="1" applyProtection="1">
      <alignment horizontal="left" vertical="center" wrapText="1"/>
    </xf>
    <xf numFmtId="0" fontId="13" fillId="0" borderId="23" xfId="0" applyFont="1" applyBorder="1" applyAlignment="1"/>
    <xf numFmtId="0" fontId="4" fillId="0" borderId="46" xfId="0" applyNumberFormat="1" applyFont="1" applyFill="1" applyBorder="1" applyAlignment="1" applyProtection="1">
      <alignment wrapText="1"/>
    </xf>
    <xf numFmtId="0" fontId="4" fillId="0" borderId="41" xfId="0" applyNumberFormat="1" applyFont="1" applyFill="1" applyBorder="1" applyAlignment="1" applyProtection="1">
      <alignment wrapText="1"/>
    </xf>
    <xf numFmtId="170" fontId="4" fillId="0" borderId="41" xfId="0" applyNumberFormat="1" applyFont="1" applyFill="1" applyBorder="1" applyAlignment="1">
      <alignment horizontal="right"/>
    </xf>
    <xf numFmtId="0" fontId="4" fillId="0" borderId="41" xfId="0" applyNumberFormat="1" applyFont="1" applyFill="1" applyBorder="1" applyAlignment="1" applyProtection="1">
      <alignment horizontal="left" wrapText="1"/>
    </xf>
    <xf numFmtId="0" fontId="13" fillId="0" borderId="18" xfId="0" applyFont="1" applyBorder="1" applyAlignment="1"/>
    <xf numFmtId="0" fontId="4" fillId="0" borderId="18" xfId="0" applyNumberFormat="1" applyFont="1" applyFill="1" applyBorder="1" applyAlignment="1" applyProtection="1">
      <alignment horizontal="left" wrapText="1"/>
    </xf>
    <xf numFmtId="170" fontId="4" fillId="0" borderId="18" xfId="0" applyNumberFormat="1" applyFont="1" applyFill="1" applyBorder="1" applyAlignment="1">
      <alignment horizontal="right"/>
    </xf>
    <xf numFmtId="0" fontId="4" fillId="0" borderId="0" xfId="1" applyFont="1" applyFill="1" applyAlignment="1">
      <alignment vertical="top"/>
    </xf>
    <xf numFmtId="0" fontId="2" fillId="0" borderId="0" xfId="1" applyFill="1" applyAlignment="1">
      <alignment horizontal="left" vertical="top"/>
    </xf>
    <xf numFmtId="0" fontId="12" fillId="0" borderId="0" xfId="1" applyFont="1" applyFill="1" applyAlignment="1">
      <alignment vertical="top" wrapText="1"/>
    </xf>
    <xf numFmtId="0" fontId="4" fillId="0" borderId="11" xfId="0" applyNumberFormat="1" applyFont="1" applyFill="1" applyBorder="1" applyAlignment="1">
      <alignment horizontal="center" wrapText="1"/>
    </xf>
    <xf numFmtId="0" fontId="4" fillId="0" borderId="45" xfId="0" applyNumberFormat="1" applyFont="1" applyFill="1" applyBorder="1" applyAlignment="1">
      <alignment horizontal="center" wrapText="1"/>
    </xf>
    <xf numFmtId="0" fontId="4" fillId="3" borderId="0" xfId="0" applyFont="1" applyFill="1" applyBorder="1"/>
    <xf numFmtId="167" fontId="10" fillId="3" borderId="8" xfId="0" applyNumberFormat="1" applyFont="1" applyFill="1" applyBorder="1" applyAlignment="1" applyProtection="1">
      <alignment horizontal="right" vertical="center"/>
    </xf>
    <xf numFmtId="167" fontId="7" fillId="0" borderId="8" xfId="0" applyNumberFormat="1" applyFont="1" applyFill="1" applyBorder="1" applyAlignment="1" applyProtection="1">
      <alignment horizontal="right" wrapText="1"/>
    </xf>
    <xf numFmtId="167" fontId="7" fillId="0" borderId="11" xfId="0" applyNumberFormat="1" applyFont="1" applyFill="1" applyBorder="1" applyAlignment="1" applyProtection="1">
      <alignment horizontal="right" vertical="center" wrapText="1"/>
    </xf>
    <xf numFmtId="167" fontId="10" fillId="3" borderId="4" xfId="0" applyNumberFormat="1" applyFont="1" applyFill="1" applyBorder="1" applyAlignment="1" applyProtection="1">
      <alignment vertical="center" wrapText="1"/>
    </xf>
    <xf numFmtId="167" fontId="10" fillId="3" borderId="4" xfId="0" applyNumberFormat="1" applyFont="1" applyFill="1" applyBorder="1" applyAlignment="1" applyProtection="1">
      <alignment vertical="center"/>
    </xf>
    <xf numFmtId="0" fontId="3" fillId="7" borderId="0" xfId="0" applyFont="1" applyFill="1" applyBorder="1"/>
    <xf numFmtId="3" fontId="40" fillId="3" borderId="16" xfId="0" applyNumberFormat="1" applyFont="1" applyFill="1" applyBorder="1" applyAlignment="1">
      <alignment horizontal="right"/>
    </xf>
    <xf numFmtId="3" fontId="13" fillId="0" borderId="16" xfId="0" applyNumberFormat="1" applyFont="1" applyFill="1" applyBorder="1" applyAlignment="1">
      <alignment horizontal="right"/>
    </xf>
    <xf numFmtId="0" fontId="6" fillId="0" borderId="0" xfId="6" applyFill="1" applyAlignment="1" applyProtection="1">
      <alignment horizontal="left"/>
    </xf>
    <xf numFmtId="0" fontId="6" fillId="0" borderId="0" xfId="6" applyFill="1" applyAlignment="1" applyProtection="1"/>
    <xf numFmtId="0" fontId="18" fillId="2" borderId="52" xfId="1" applyFont="1" applyFill="1" applyBorder="1"/>
    <xf numFmtId="0" fontId="2" fillId="2" borderId="52" xfId="1" applyFont="1" applyFill="1" applyBorder="1" applyAlignment="1">
      <alignment horizontal="right" vertical="center"/>
    </xf>
    <xf numFmtId="0" fontId="6" fillId="0" borderId="0" xfId="6" applyAlignment="1" applyProtection="1">
      <alignment horizontal="left" vertical="center" indent="2"/>
    </xf>
    <xf numFmtId="0" fontId="6" fillId="0" borderId="0" xfId="6" applyFill="1" applyAlignment="1" applyProtection="1">
      <alignment horizontal="left" wrapText="1" indent="2"/>
    </xf>
    <xf numFmtId="164" fontId="7" fillId="0" borderId="50" xfId="0" applyNumberFormat="1" applyFont="1" applyFill="1" applyBorder="1" applyAlignment="1">
      <alignment horizontal="right" wrapText="1"/>
    </xf>
    <xf numFmtId="164" fontId="7" fillId="0" borderId="44" xfId="0" applyNumberFormat="1" applyFont="1" applyFill="1" applyBorder="1" applyAlignment="1">
      <alignment horizontal="right" wrapText="1"/>
    </xf>
    <xf numFmtId="164" fontId="7" fillId="0" borderId="48" xfId="0" applyNumberFormat="1" applyFont="1" applyFill="1" applyBorder="1" applyAlignment="1">
      <alignment horizontal="right" wrapText="1"/>
    </xf>
    <xf numFmtId="165" fontId="7" fillId="0" borderId="12" xfId="0" applyNumberFormat="1" applyFont="1" applyFill="1" applyBorder="1" applyAlignment="1">
      <alignment horizontal="right" wrapText="1"/>
    </xf>
    <xf numFmtId="3" fontId="40" fillId="3" borderId="51" xfId="0" applyNumberFormat="1" applyFont="1" applyFill="1" applyBorder="1" applyAlignment="1">
      <alignment horizontal="right"/>
    </xf>
    <xf numFmtId="167" fontId="40" fillId="3" borderId="8" xfId="0" applyNumberFormat="1" applyFont="1" applyFill="1" applyBorder="1" applyAlignment="1">
      <alignment horizontal="right"/>
    </xf>
    <xf numFmtId="3" fontId="13" fillId="0" borderId="12" xfId="0" applyNumberFormat="1" applyFont="1" applyBorder="1" applyAlignment="1">
      <alignment horizontal="right"/>
    </xf>
    <xf numFmtId="3" fontId="13" fillId="0" borderId="12" xfId="0" applyNumberFormat="1" applyFont="1" applyFill="1" applyBorder="1" applyAlignment="1">
      <alignment horizontal="right"/>
    </xf>
    <xf numFmtId="3" fontId="13" fillId="0" borderId="35" xfId="0" applyNumberFormat="1" applyFont="1" applyBorder="1" applyAlignment="1">
      <alignment horizontal="right"/>
    </xf>
    <xf numFmtId="3" fontId="13" fillId="0" borderId="16" xfId="0" applyNumberFormat="1" applyFont="1" applyBorder="1" applyAlignment="1">
      <alignment horizontal="right"/>
    </xf>
    <xf numFmtId="3" fontId="13" fillId="0" borderId="17" xfId="0" applyNumberFormat="1" applyFont="1" applyBorder="1" applyAlignment="1">
      <alignment horizontal="right"/>
    </xf>
    <xf numFmtId="165" fontId="10" fillId="3" borderId="4" xfId="0" applyNumberFormat="1" applyFont="1" applyFill="1" applyBorder="1" applyAlignment="1" applyProtection="1">
      <alignment horizontal="right"/>
    </xf>
    <xf numFmtId="3" fontId="13" fillId="0" borderId="12" xfId="0" applyNumberFormat="1" applyFont="1" applyBorder="1" applyAlignment="1"/>
    <xf numFmtId="3" fontId="4" fillId="0" borderId="12" xfId="0" applyNumberFormat="1" applyFont="1" applyFill="1" applyBorder="1" applyAlignment="1"/>
    <xf numFmtId="3" fontId="13" fillId="0" borderId="16" xfId="0" applyNumberFormat="1" applyFont="1" applyBorder="1" applyAlignment="1"/>
    <xf numFmtId="0" fontId="18" fillId="0" borderId="0" xfId="1" applyFont="1" applyAlignment="1">
      <alignment horizontal="left" vertical="top" wrapText="1"/>
    </xf>
    <xf numFmtId="0" fontId="18" fillId="0" borderId="0" xfId="1" applyFont="1" applyAlignment="1">
      <alignment horizontal="justify" vertical="top" wrapText="1"/>
    </xf>
    <xf numFmtId="0" fontId="3" fillId="0" borderId="0" xfId="1" applyFont="1" applyAlignment="1">
      <alignment horizontal="left" vertical="top"/>
    </xf>
    <xf numFmtId="49" fontId="6" fillId="0" borderId="0" xfId="2" applyNumberFormat="1" applyFont="1" applyFill="1" applyBorder="1" applyAlignment="1" applyProtection="1">
      <alignment horizontal="left"/>
    </xf>
    <xf numFmtId="49" fontId="6" fillId="0" borderId="0" xfId="2" applyNumberFormat="1" applyFont="1" applyBorder="1" applyAlignment="1" applyProtection="1">
      <alignment horizontal="left"/>
    </xf>
    <xf numFmtId="0" fontId="6" fillId="0" borderId="0" xfId="2" applyFont="1" applyBorder="1" applyAlignment="1" applyProtection="1">
      <alignment horizontal="left"/>
    </xf>
    <xf numFmtId="164" fontId="20" fillId="3" borderId="2" xfId="0" applyNumberFormat="1" applyFont="1" applyFill="1" applyBorder="1" applyAlignment="1">
      <alignment horizontal="left" vertical="center" wrapText="1"/>
    </xf>
    <xf numFmtId="164" fontId="20" fillId="3" borderId="25" xfId="0" applyNumberFormat="1" applyFont="1" applyFill="1" applyBorder="1" applyAlignment="1">
      <alignment horizontal="left" vertical="center" wrapText="1"/>
    </xf>
    <xf numFmtId="0" fontId="2" fillId="0" borderId="0" xfId="1" applyFont="1"/>
    <xf numFmtId="0" fontId="18" fillId="0" borderId="0" xfId="1" applyFont="1"/>
    <xf numFmtId="0" fontId="18" fillId="0" borderId="0" xfId="1" applyFont="1" applyAlignment="1">
      <alignment wrapText="1"/>
    </xf>
    <xf numFmtId="0" fontId="0" fillId="0" borderId="0" xfId="0"/>
    <xf numFmtId="0" fontId="2" fillId="0" borderId="0" xfId="1" applyAlignment="1">
      <alignment horizontal="left" vertical="top"/>
    </xf>
    <xf numFmtId="0" fontId="18" fillId="0" borderId="0" xfId="1" applyFont="1" applyAlignment="1">
      <alignment horizontal="justify" vertical="top" wrapText="1"/>
    </xf>
    <xf numFmtId="0" fontId="18" fillId="0" borderId="0" xfId="1" applyFont="1" applyAlignment="1">
      <alignment horizontal="left" vertical="top" wrapText="1"/>
    </xf>
    <xf numFmtId="0" fontId="2" fillId="0" borderId="0" xfId="1" applyFont="1" applyAlignment="1">
      <alignment horizontal="justify" vertical="top" wrapText="1"/>
    </xf>
    <xf numFmtId="0" fontId="2" fillId="0" borderId="0" xfId="1" applyAlignment="1">
      <alignment horizontal="left" vertical="top"/>
    </xf>
    <xf numFmtId="0" fontId="10" fillId="3" borderId="4" xfId="0" applyNumberFormat="1" applyFont="1" applyFill="1" applyBorder="1" applyAlignment="1" applyProtection="1">
      <alignment horizontal="left" vertical="center" wrapText="1" indent="1"/>
    </xf>
    <xf numFmtId="0" fontId="7" fillId="0" borderId="8" xfId="0" applyNumberFormat="1" applyFont="1" applyFill="1" applyBorder="1" applyAlignment="1" applyProtection="1">
      <alignment horizontal="left" vertical="center" wrapText="1" indent="2"/>
    </xf>
    <xf numFmtId="0" fontId="7" fillId="0" borderId="11" xfId="0" applyNumberFormat="1" applyFont="1" applyFill="1" applyBorder="1" applyAlignment="1" applyProtection="1">
      <alignment horizontal="left" vertical="center" indent="2"/>
    </xf>
    <xf numFmtId="0" fontId="7" fillId="0" borderId="0" xfId="0" applyFont="1" applyFill="1" applyBorder="1" applyAlignment="1">
      <alignment horizontal="left" vertical="center" indent="1"/>
    </xf>
    <xf numFmtId="164" fontId="7" fillId="0" borderId="0" xfId="0" applyNumberFormat="1" applyFont="1" applyFill="1" applyBorder="1" applyAlignment="1">
      <alignment horizontal="right" wrapText="1"/>
    </xf>
    <xf numFmtId="165" fontId="7" fillId="0" borderId="0" xfId="0" applyNumberFormat="1" applyFont="1" applyFill="1" applyBorder="1" applyAlignment="1">
      <alignment horizontal="right" wrapText="1"/>
    </xf>
    <xf numFmtId="3" fontId="13" fillId="0" borderId="0" xfId="0" applyNumberFormat="1" applyFont="1" applyFill="1" applyBorder="1" applyAlignment="1">
      <alignment horizontal="right"/>
    </xf>
    <xf numFmtId="3" fontId="13" fillId="0" borderId="0" xfId="0" applyNumberFormat="1" applyFont="1" applyFill="1" applyBorder="1" applyAlignment="1">
      <alignment horizontal="right" vertical="center"/>
    </xf>
    <xf numFmtId="0" fontId="2" fillId="0" borderId="0" xfId="0" applyFont="1" applyFill="1" applyBorder="1" applyAlignment="1">
      <alignment horizontal="left" vertical="top" wrapText="1"/>
    </xf>
    <xf numFmtId="172" fontId="4" fillId="0" borderId="0" xfId="0" applyNumberFormat="1" applyFont="1" applyFill="1" applyBorder="1" applyAlignment="1" applyProtection="1"/>
    <xf numFmtId="168" fontId="4" fillId="0" borderId="22" xfId="0" applyNumberFormat="1" applyFont="1" applyFill="1" applyBorder="1" applyAlignment="1" applyProtection="1"/>
    <xf numFmtId="166" fontId="4" fillId="0" borderId="22" xfId="0" applyNumberFormat="1" applyFont="1" applyFill="1" applyBorder="1" applyAlignment="1" applyProtection="1"/>
    <xf numFmtId="166" fontId="4" fillId="0" borderId="16" xfId="0" applyNumberFormat="1" applyFont="1" applyFill="1" applyBorder="1" applyAlignment="1" applyProtection="1"/>
    <xf numFmtId="168" fontId="4" fillId="0" borderId="22" xfId="0" applyNumberFormat="1" applyFont="1" applyFill="1" applyBorder="1" applyAlignment="1"/>
    <xf numFmtId="166" fontId="4" fillId="0" borderId="22" xfId="0" applyNumberFormat="1" applyFont="1" applyFill="1" applyBorder="1" applyAlignment="1"/>
    <xf numFmtId="166" fontId="4" fillId="0" borderId="16" xfId="0" applyNumberFormat="1" applyFont="1" applyFill="1" applyBorder="1" applyAlignment="1"/>
    <xf numFmtId="168" fontId="4" fillId="0" borderId="16" xfId="0" applyNumberFormat="1" applyFont="1" applyFill="1" applyBorder="1" applyAlignment="1"/>
    <xf numFmtId="172" fontId="4" fillId="0" borderId="22" xfId="0" applyNumberFormat="1" applyFont="1" applyFill="1" applyBorder="1" applyAlignment="1"/>
    <xf numFmtId="168" fontId="4" fillId="0" borderId="17" xfId="0" applyNumberFormat="1" applyFont="1" applyFill="1" applyBorder="1" applyAlignment="1"/>
    <xf numFmtId="168" fontId="4" fillId="0" borderId="23" xfId="0" applyNumberFormat="1" applyFont="1" applyFill="1" applyBorder="1" applyAlignment="1"/>
    <xf numFmtId="0" fontId="0" fillId="0" borderId="0" xfId="0"/>
    <xf numFmtId="0" fontId="4" fillId="0" borderId="5" xfId="0" applyNumberFormat="1" applyFont="1" applyFill="1" applyBorder="1" applyAlignment="1" applyProtection="1">
      <alignment horizontal="center" vertical="center" wrapText="1"/>
    </xf>
    <xf numFmtId="0" fontId="13" fillId="0" borderId="5" xfId="0" applyNumberFormat="1" applyFont="1" applyFill="1" applyBorder="1" applyAlignment="1" applyProtection="1">
      <alignment horizontal="center" vertical="center" wrapText="1"/>
    </xf>
    <xf numFmtId="0" fontId="2" fillId="0" borderId="19" xfId="1" applyBorder="1" applyAlignment="1"/>
    <xf numFmtId="0" fontId="2" fillId="0" borderId="19" xfId="1" applyBorder="1"/>
    <xf numFmtId="3" fontId="7" fillId="0" borderId="8" xfId="0" applyNumberFormat="1" applyFont="1" applyFill="1" applyBorder="1" applyAlignment="1" applyProtection="1">
      <alignment horizontal="right" vertical="center" wrapText="1"/>
    </xf>
    <xf numFmtId="3" fontId="7" fillId="0" borderId="7" xfId="0" applyNumberFormat="1" applyFont="1" applyFill="1" applyBorder="1" applyAlignment="1" applyProtection="1">
      <alignment horizontal="right" vertical="center" wrapText="1"/>
    </xf>
    <xf numFmtId="164" fontId="10" fillId="3" borderId="4" xfId="0" applyNumberFormat="1" applyFont="1" applyFill="1" applyBorder="1" applyAlignment="1" applyProtection="1">
      <alignment horizontal="right" vertical="center"/>
    </xf>
    <xf numFmtId="0" fontId="12" fillId="0" borderId="0" xfId="1" applyFont="1" applyAlignment="1">
      <alignment horizontal="left" vertical="top"/>
    </xf>
    <xf numFmtId="0" fontId="7" fillId="0" borderId="8" xfId="0" applyNumberFormat="1" applyFont="1" applyFill="1" applyBorder="1" applyAlignment="1" applyProtection="1">
      <alignment horizontal="left" vertical="center" wrapText="1" indent="1"/>
    </xf>
    <xf numFmtId="0" fontId="7" fillId="0" borderId="11" xfId="0" applyNumberFormat="1" applyFont="1" applyFill="1" applyBorder="1" applyAlignment="1" applyProtection="1">
      <alignment horizontal="left" vertical="center" indent="1"/>
    </xf>
    <xf numFmtId="0" fontId="2" fillId="0" borderId="0" xfId="0" applyFont="1" applyBorder="1" applyAlignment="1">
      <alignment horizontal="left" vertical="top" wrapText="1"/>
    </xf>
    <xf numFmtId="0" fontId="0" fillId="0" borderId="0" xfId="0"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wrapText="1"/>
    </xf>
    <xf numFmtId="0" fontId="28" fillId="0" borderId="0" xfId="0" applyFont="1" applyBorder="1" applyAlignment="1">
      <alignment horizontal="left" wrapText="1"/>
    </xf>
    <xf numFmtId="0" fontId="0" fillId="0" borderId="0" xfId="0" applyAlignment="1">
      <alignment horizontal="left" wrapText="1"/>
    </xf>
    <xf numFmtId="0" fontId="6" fillId="0" borderId="0" xfId="2" applyFont="1" applyBorder="1" applyAlignment="1" applyProtection="1">
      <alignment horizontal="left" wrapText="1"/>
    </xf>
    <xf numFmtId="0" fontId="8" fillId="0" borderId="0" xfId="0" applyFont="1" applyAlignment="1">
      <alignment horizontal="left" wrapText="1"/>
    </xf>
    <xf numFmtId="0" fontId="0" fillId="0" borderId="0" xfId="0"/>
    <xf numFmtId="0" fontId="28" fillId="0" borderId="0" xfId="0" applyFont="1" applyBorder="1" applyAlignment="1">
      <alignment horizontal="left" vertical="top" wrapText="1"/>
    </xf>
    <xf numFmtId="0" fontId="3" fillId="0" borderId="0" xfId="0" applyFont="1" applyAlignment="1">
      <alignment horizontal="left" wrapText="1"/>
    </xf>
    <xf numFmtId="0" fontId="4" fillId="0" borderId="12"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5" fillId="0" borderId="0" xfId="2" applyBorder="1" applyAlignment="1" applyProtection="1">
      <alignment horizontal="right" vertical="center" wrapText="1"/>
      <protection hidden="1"/>
    </xf>
    <xf numFmtId="0" fontId="5" fillId="0" borderId="0" xfId="2" applyBorder="1" applyAlignment="1" applyProtection="1">
      <alignment horizontal="right" wrapText="1"/>
    </xf>
    <xf numFmtId="0" fontId="12" fillId="0" borderId="0" xfId="1" applyFont="1" applyFill="1" applyAlignment="1">
      <alignment horizontal="left" vertical="top" wrapText="1"/>
    </xf>
    <xf numFmtId="0" fontId="7" fillId="0" borderId="0" xfId="0" applyFont="1" applyFill="1" applyAlignment="1">
      <alignment horizontal="left" wrapText="1"/>
    </xf>
    <xf numFmtId="0" fontId="4" fillId="0" borderId="5"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center" vertical="center" wrapText="1"/>
    </xf>
    <xf numFmtId="0" fontId="4" fillId="0" borderId="4" xfId="0" applyNumberFormat="1" applyFont="1" applyFill="1" applyBorder="1" applyAlignment="1" applyProtection="1">
      <alignment horizontal="center" vertical="center" wrapText="1"/>
    </xf>
    <xf numFmtId="0" fontId="4" fillId="0" borderId="8"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wrapText="1"/>
    </xf>
    <xf numFmtId="0" fontId="7" fillId="0" borderId="0" xfId="0" applyFont="1" applyFill="1" applyBorder="1" applyAlignment="1">
      <alignment horizontal="left" wrapText="1"/>
    </xf>
    <xf numFmtId="0" fontId="7" fillId="0" borderId="25" xfId="0" applyNumberFormat="1" applyFont="1" applyFill="1" applyBorder="1" applyAlignment="1" applyProtection="1">
      <alignment horizontal="center" vertical="center" wrapText="1"/>
    </xf>
    <xf numFmtId="0" fontId="4" fillId="0" borderId="25" xfId="0" applyNumberFormat="1" applyFont="1" applyFill="1" applyBorder="1" applyAlignment="1" applyProtection="1">
      <alignment horizontal="center" vertical="center" wrapText="1"/>
    </xf>
    <xf numFmtId="0" fontId="4" fillId="0" borderId="27" xfId="0"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horizontal="center" vertical="center" wrapText="1"/>
    </xf>
    <xf numFmtId="0" fontId="7" fillId="0" borderId="47" xfId="0" applyNumberFormat="1" applyFont="1" applyFill="1" applyBorder="1" applyAlignment="1" applyProtection="1">
      <alignment horizontal="center" vertical="center" wrapText="1"/>
    </xf>
    <xf numFmtId="0" fontId="4" fillId="0" borderId="26" xfId="0" applyNumberFormat="1" applyFont="1" applyFill="1" applyBorder="1" applyAlignment="1" applyProtection="1">
      <alignment horizontal="center" vertical="center" wrapText="1"/>
    </xf>
    <xf numFmtId="0" fontId="46" fillId="0" borderId="0" xfId="0" applyFont="1" applyAlignment="1">
      <alignment horizontal="left" vertical="top" wrapText="1"/>
    </xf>
    <xf numFmtId="0" fontId="13" fillId="0" borderId="4"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wrapText="1"/>
    </xf>
    <xf numFmtId="0" fontId="12" fillId="0" borderId="0" xfId="1" applyFont="1" applyAlignment="1">
      <alignment horizontal="left" vertical="top"/>
    </xf>
    <xf numFmtId="0" fontId="12" fillId="0" borderId="0" xfId="0" applyFont="1" applyFill="1" applyBorder="1" applyAlignment="1">
      <alignment horizontal="left" vertical="top" wrapText="1"/>
    </xf>
    <xf numFmtId="0" fontId="13" fillId="0" borderId="11" xfId="0" applyNumberFormat="1" applyFont="1" applyFill="1" applyBorder="1" applyAlignment="1" applyProtection="1">
      <alignment horizontal="center" vertical="center" wrapText="1"/>
    </xf>
    <xf numFmtId="0" fontId="3" fillId="0" borderId="0" xfId="0" applyFont="1" applyBorder="1" applyAlignment="1">
      <alignment horizontal="left"/>
    </xf>
    <xf numFmtId="0" fontId="4" fillId="0" borderId="0" xfId="0" applyFont="1" applyBorder="1" applyAlignment="1">
      <alignment horizontal="left"/>
    </xf>
    <xf numFmtId="0" fontId="7" fillId="0" borderId="0" xfId="0" applyFont="1" applyBorder="1" applyAlignment="1">
      <alignment horizontal="center"/>
    </xf>
    <xf numFmtId="0" fontId="7" fillId="0" borderId="9"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22" xfId="0" applyNumberFormat="1" applyFont="1" applyFill="1" applyBorder="1" applyAlignment="1" applyProtection="1">
      <alignment horizontal="left" wrapText="1"/>
    </xf>
    <xf numFmtId="0" fontId="4" fillId="0" borderId="0" xfId="0" applyNumberFormat="1" applyFont="1" applyFill="1" applyBorder="1" applyAlignment="1" applyProtection="1">
      <alignment horizontal="left" wrapText="1"/>
    </xf>
    <xf numFmtId="0" fontId="4" fillId="0" borderId="42" xfId="0" applyNumberFormat="1" applyFont="1" applyFill="1" applyBorder="1" applyAlignment="1" applyProtection="1">
      <alignment horizontal="left" wrapText="1"/>
    </xf>
    <xf numFmtId="0" fontId="5" fillId="0" borderId="0" xfId="2" applyFill="1" applyAlignment="1" applyProtection="1">
      <alignment horizontal="right"/>
    </xf>
    <xf numFmtId="0" fontId="0" fillId="0" borderId="0" xfId="0" applyFill="1" applyAlignment="1">
      <alignment horizontal="right"/>
    </xf>
    <xf numFmtId="0" fontId="4" fillId="0" borderId="0" xfId="0" applyFont="1" applyFill="1" applyBorder="1" applyAlignment="1">
      <alignment horizontal="left"/>
    </xf>
    <xf numFmtId="0" fontId="13" fillId="0" borderId="20" xfId="0" applyFont="1" applyBorder="1" applyAlignment="1">
      <alignment horizontal="left" vertical="center" wrapText="1"/>
    </xf>
    <xf numFmtId="0" fontId="13" fillId="0" borderId="18" xfId="0" applyFont="1" applyBorder="1" applyAlignment="1">
      <alignment horizontal="left" vertical="center" wrapText="1"/>
    </xf>
    <xf numFmtId="0" fontId="13" fillId="0" borderId="22" xfId="0" applyFont="1" applyBorder="1" applyAlignment="1">
      <alignment horizontal="left" vertical="center" wrapText="1"/>
    </xf>
    <xf numFmtId="0" fontId="13" fillId="0" borderId="0" xfId="0" applyFont="1" applyBorder="1" applyAlignment="1">
      <alignment horizontal="left" vertical="center" wrapText="1"/>
    </xf>
    <xf numFmtId="0" fontId="13" fillId="0" borderId="14" xfId="0" applyFont="1" applyBorder="1" applyAlignment="1">
      <alignment horizontal="center"/>
    </xf>
    <xf numFmtId="0" fontId="13" fillId="0" borderId="28" xfId="0" applyFont="1" applyBorder="1" applyAlignment="1">
      <alignment horizontal="center"/>
    </xf>
    <xf numFmtId="0" fontId="13" fillId="0" borderId="15" xfId="0" applyFont="1" applyBorder="1" applyAlignment="1">
      <alignment horizontal="center"/>
    </xf>
    <xf numFmtId="0" fontId="40" fillId="6" borderId="20" xfId="0" applyFont="1" applyFill="1" applyBorder="1" applyAlignment="1">
      <alignment horizontal="left" vertical="center" wrapText="1"/>
    </xf>
    <xf numFmtId="0" fontId="40" fillId="6" borderId="18" xfId="0" applyFont="1" applyFill="1" applyBorder="1" applyAlignment="1">
      <alignment horizontal="left" vertical="center" wrapText="1"/>
    </xf>
    <xf numFmtId="0" fontId="40" fillId="6" borderId="21" xfId="0" applyFont="1" applyFill="1" applyBorder="1" applyAlignment="1">
      <alignment horizontal="left" vertical="center" wrapText="1"/>
    </xf>
    <xf numFmtId="0" fontId="20" fillId="0" borderId="20" xfId="0" applyNumberFormat="1" applyFont="1" applyFill="1" applyBorder="1" applyAlignment="1" applyProtection="1">
      <alignment horizontal="left" vertical="center" wrapText="1"/>
    </xf>
    <xf numFmtId="0" fontId="20" fillId="0" borderId="18" xfId="0" applyNumberFormat="1" applyFont="1" applyFill="1" applyBorder="1" applyAlignment="1" applyProtection="1">
      <alignment horizontal="left" vertical="center" wrapText="1"/>
    </xf>
    <xf numFmtId="0" fontId="20" fillId="0" borderId="21" xfId="0" applyNumberFormat="1" applyFont="1" applyFill="1" applyBorder="1" applyAlignment="1" applyProtection="1">
      <alignment horizontal="left" vertical="center" wrapText="1"/>
    </xf>
    <xf numFmtId="168" fontId="20" fillId="3" borderId="0" xfId="0" applyNumberFormat="1" applyFont="1" applyFill="1" applyBorder="1" applyAlignment="1">
      <alignment horizontal="center"/>
    </xf>
    <xf numFmtId="168" fontId="20" fillId="3" borderId="42" xfId="0" applyNumberFormat="1" applyFont="1" applyFill="1" applyBorder="1" applyAlignment="1">
      <alignment horizontal="center"/>
    </xf>
    <xf numFmtId="0" fontId="20" fillId="0" borderId="22" xfId="0" applyNumberFormat="1" applyFont="1" applyFill="1" applyBorder="1" applyAlignment="1" applyProtection="1">
      <alignment horizontal="left" wrapText="1"/>
    </xf>
    <xf numFmtId="0" fontId="20" fillId="0" borderId="0" xfId="0" applyNumberFormat="1" applyFont="1" applyFill="1" applyBorder="1" applyAlignment="1" applyProtection="1">
      <alignment horizontal="left" wrapText="1"/>
    </xf>
    <xf numFmtId="0" fontId="20" fillId="0" borderId="42" xfId="0" applyNumberFormat="1" applyFont="1" applyFill="1" applyBorder="1" applyAlignment="1" applyProtection="1">
      <alignment horizontal="left" wrapText="1"/>
    </xf>
    <xf numFmtId="0" fontId="4" fillId="0" borderId="22"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left" vertical="center" wrapText="1"/>
    </xf>
    <xf numFmtId="0" fontId="4" fillId="0" borderId="42" xfId="0" applyNumberFormat="1" applyFont="1" applyFill="1" applyBorder="1" applyAlignment="1" applyProtection="1">
      <alignment horizontal="left" vertical="center" wrapText="1"/>
    </xf>
    <xf numFmtId="0" fontId="20" fillId="3" borderId="0" xfId="0" applyFont="1" applyFill="1" applyBorder="1" applyAlignment="1">
      <alignment horizontal="center" vertical="center" wrapText="1"/>
    </xf>
    <xf numFmtId="0" fontId="20" fillId="3" borderId="42" xfId="0" applyFont="1" applyFill="1" applyBorder="1" applyAlignment="1">
      <alignment horizontal="center" vertical="center" wrapText="1"/>
    </xf>
    <xf numFmtId="0" fontId="20" fillId="6" borderId="14" xfId="0" applyNumberFormat="1" applyFont="1" applyFill="1" applyBorder="1" applyAlignment="1" applyProtection="1">
      <alignment horizontal="left" wrapText="1"/>
    </xf>
    <xf numFmtId="0" fontId="20" fillId="6" borderId="28" xfId="0" applyNumberFormat="1" applyFont="1" applyFill="1" applyBorder="1" applyAlignment="1" applyProtection="1">
      <alignment horizontal="left" wrapText="1"/>
    </xf>
    <xf numFmtId="0" fontId="20" fillId="6" borderId="15" xfId="0" applyNumberFormat="1" applyFont="1" applyFill="1" applyBorder="1" applyAlignment="1" applyProtection="1">
      <alignment horizontal="left" wrapText="1"/>
    </xf>
    <xf numFmtId="0" fontId="20" fillId="3" borderId="46" xfId="0" applyNumberFormat="1" applyFont="1" applyFill="1" applyBorder="1" applyAlignment="1" applyProtection="1">
      <alignment horizontal="center" vertical="center" wrapText="1"/>
    </xf>
    <xf numFmtId="0" fontId="20" fillId="3" borderId="41" xfId="0" applyNumberFormat="1" applyFont="1" applyFill="1" applyBorder="1" applyAlignment="1" applyProtection="1">
      <alignment horizontal="center" vertical="center" wrapText="1"/>
    </xf>
    <xf numFmtId="168" fontId="20" fillId="3" borderId="18" xfId="0" applyNumberFormat="1" applyFont="1" applyFill="1" applyBorder="1" applyAlignment="1">
      <alignment horizontal="center"/>
    </xf>
    <xf numFmtId="168" fontId="20" fillId="3" borderId="21" xfId="0" applyNumberFormat="1" applyFont="1" applyFill="1" applyBorder="1" applyAlignment="1">
      <alignment horizontal="center"/>
    </xf>
    <xf numFmtId="0" fontId="4" fillId="0" borderId="18" xfId="0" applyNumberFormat="1" applyFont="1" applyFill="1" applyBorder="1" applyAlignment="1" applyProtection="1">
      <alignment horizontal="left" vertical="center" wrapText="1"/>
    </xf>
    <xf numFmtId="0" fontId="4" fillId="0" borderId="21" xfId="0" applyNumberFormat="1" applyFont="1" applyFill="1" applyBorder="1" applyAlignment="1" applyProtection="1">
      <alignment horizontal="left" vertical="center" wrapText="1"/>
    </xf>
    <xf numFmtId="0" fontId="20" fillId="3" borderId="18" xfId="0" applyNumberFormat="1" applyFont="1" applyFill="1" applyBorder="1" applyAlignment="1" applyProtection="1">
      <alignment horizontal="center" vertical="center" wrapText="1"/>
    </xf>
    <xf numFmtId="0" fontId="20" fillId="3" borderId="21" xfId="0" applyNumberFormat="1" applyFont="1" applyFill="1" applyBorder="1" applyAlignment="1" applyProtection="1">
      <alignment horizontal="center" vertical="center" wrapText="1"/>
    </xf>
    <xf numFmtId="0" fontId="12" fillId="0" borderId="0" xfId="1" applyFont="1" applyFill="1" applyAlignment="1">
      <alignment horizontal="left" vertical="center"/>
    </xf>
    <xf numFmtId="0" fontId="12" fillId="0" borderId="0" xfId="1" applyFont="1" applyFill="1" applyAlignment="1">
      <alignment horizontal="left" vertical="top"/>
    </xf>
    <xf numFmtId="0" fontId="4" fillId="0" borderId="46" xfId="0" applyNumberFormat="1" applyFont="1" applyFill="1" applyBorder="1" applyAlignment="1" applyProtection="1">
      <alignment horizontal="left" vertical="center" wrapText="1"/>
    </xf>
    <xf numFmtId="0" fontId="46" fillId="0" borderId="0" xfId="0" applyNumberFormat="1" applyFont="1" applyFill="1" applyBorder="1" applyAlignment="1">
      <alignment horizontal="left"/>
    </xf>
    <xf numFmtId="0" fontId="16" fillId="0" borderId="0" xfId="0" applyFont="1" applyFill="1" applyBorder="1" applyAlignment="1">
      <alignment horizontal="left" vertical="center" wrapText="1"/>
    </xf>
    <xf numFmtId="0" fontId="3" fillId="0" borderId="0" xfId="0" applyFont="1" applyBorder="1" applyAlignment="1">
      <alignment horizontal="left" vertical="top" wrapText="1"/>
    </xf>
    <xf numFmtId="49" fontId="7" fillId="2" borderId="4" xfId="0" applyNumberFormat="1" applyFont="1" applyFill="1" applyBorder="1" applyAlignment="1">
      <alignment horizontal="center" vertical="center" wrapText="1"/>
    </xf>
    <xf numFmtId="49" fontId="7" fillId="2" borderId="8"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3" fillId="0" borderId="0" xfId="0" applyFont="1" applyBorder="1" applyAlignment="1">
      <alignment horizontal="left" wrapText="1"/>
    </xf>
    <xf numFmtId="0" fontId="4" fillId="0" borderId="13" xfId="8" applyFont="1" applyFill="1" applyBorder="1" applyAlignment="1">
      <alignment horizontal="center" vertical="center" wrapText="1"/>
    </xf>
    <xf numFmtId="0" fontId="4" fillId="0" borderId="13" xfId="8" applyFont="1" applyFill="1" applyBorder="1" applyAlignment="1">
      <alignment horizontal="center"/>
    </xf>
    <xf numFmtId="0" fontId="4" fillId="0" borderId="12" xfId="8" applyFont="1" applyFill="1" applyBorder="1" applyAlignment="1">
      <alignment horizontal="center" vertical="center" wrapText="1"/>
    </xf>
    <xf numFmtId="0" fontId="4" fillId="0" borderId="16" xfId="8" applyFont="1" applyFill="1" applyBorder="1" applyAlignment="1">
      <alignment horizontal="center" vertical="center" wrapText="1"/>
    </xf>
    <xf numFmtId="0" fontId="4" fillId="0" borderId="17" xfId="8"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7" xfId="0" applyFont="1" applyFill="1" applyBorder="1" applyAlignment="1">
      <alignment horizontal="center" vertical="center"/>
    </xf>
    <xf numFmtId="49" fontId="7" fillId="0" borderId="20"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0" borderId="23" xfId="0" applyNumberFormat="1" applyFont="1" applyFill="1" applyBorder="1" applyAlignment="1">
      <alignment horizontal="center" vertical="center" wrapText="1"/>
    </xf>
    <xf numFmtId="0" fontId="46" fillId="0" borderId="0" xfId="0" applyFont="1" applyFill="1" applyBorder="1" applyAlignment="1">
      <alignment horizontal="left" wrapText="1"/>
    </xf>
    <xf numFmtId="0" fontId="17" fillId="0" borderId="18" xfId="2" applyFont="1" applyFill="1" applyBorder="1" applyAlignment="1" applyProtection="1">
      <alignment horizontal="right" vertical="center" wrapText="1"/>
    </xf>
    <xf numFmtId="0" fontId="4" fillId="0" borderId="20"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15" xfId="0"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0" fontId="46" fillId="0" borderId="0" xfId="0" applyNumberFormat="1" applyFont="1" applyFill="1" applyBorder="1" applyAlignment="1">
      <alignment wrapText="1"/>
    </xf>
    <xf numFmtId="0" fontId="55" fillId="0" borderId="0" xfId="1" applyFont="1" applyAlignment="1">
      <alignment horizontal="left" wrapText="1"/>
    </xf>
    <xf numFmtId="0" fontId="18" fillId="0" borderId="0" xfId="1" applyFont="1" applyAlignment="1">
      <alignment horizontal="justify" vertical="top" wrapText="1"/>
    </xf>
    <xf numFmtId="0" fontId="22" fillId="0" borderId="0" xfId="1" applyFont="1" applyAlignment="1">
      <alignment horizontal="left" vertical="top" wrapText="1"/>
    </xf>
    <xf numFmtId="0" fontId="49" fillId="0" borderId="0" xfId="9" applyFont="1" applyAlignment="1">
      <alignment horizontal="left" vertical="top" wrapText="1"/>
    </xf>
    <xf numFmtId="0" fontId="2" fillId="0" borderId="0" xfId="1" applyFont="1" applyAlignment="1">
      <alignment horizontal="justify" vertical="top" wrapText="1"/>
    </xf>
    <xf numFmtId="0" fontId="49" fillId="0" borderId="0" xfId="5" applyFont="1" applyAlignment="1" applyProtection="1">
      <alignment horizontal="left" vertical="top" wrapText="1"/>
    </xf>
    <xf numFmtId="0" fontId="18" fillId="0" borderId="0" xfId="1" applyFont="1" applyAlignment="1">
      <alignment horizontal="left" vertical="top" wrapText="1"/>
    </xf>
    <xf numFmtId="0" fontId="49" fillId="0" borderId="0" xfId="9" applyFont="1" applyAlignment="1" applyProtection="1">
      <alignment horizontal="left" vertical="top" wrapText="1"/>
    </xf>
    <xf numFmtId="0" fontId="18" fillId="0" borderId="0" xfId="1" applyFont="1" applyFill="1" applyAlignment="1">
      <alignment horizontal="justify" vertical="top" wrapText="1"/>
    </xf>
    <xf numFmtId="0" fontId="19" fillId="0" borderId="0" xfId="1" applyFont="1" applyAlignment="1">
      <alignment horizontal="left" vertical="top" wrapText="1"/>
    </xf>
    <xf numFmtId="0" fontId="22" fillId="0" borderId="0" xfId="1" applyFont="1" applyAlignment="1">
      <alignment horizontal="left" vertical="top"/>
    </xf>
    <xf numFmtId="0" fontId="3" fillId="0" borderId="0" xfId="1" applyFont="1" applyAlignment="1">
      <alignment horizontal="left" vertical="top" wrapText="1"/>
    </xf>
    <xf numFmtId="0" fontId="3" fillId="0" borderId="0" xfId="1" applyFont="1" applyAlignment="1">
      <alignment horizontal="left" vertical="top"/>
    </xf>
    <xf numFmtId="0" fontId="2" fillId="0" borderId="0" xfId="1" applyAlignment="1">
      <alignment horizontal="left" vertical="top"/>
    </xf>
    <xf numFmtId="0" fontId="3" fillId="0" borderId="0" xfId="1" applyFont="1" applyAlignment="1">
      <alignment horizontal="justify" wrapText="1"/>
    </xf>
    <xf numFmtId="0" fontId="2" fillId="0" borderId="0" xfId="1" applyFont="1" applyFill="1" applyBorder="1" applyAlignment="1">
      <alignment horizontal="left" wrapText="1"/>
    </xf>
    <xf numFmtId="0" fontId="2" fillId="0" borderId="0" xfId="1" applyFill="1" applyAlignment="1">
      <alignment horizontal="left" wrapText="1"/>
    </xf>
    <xf numFmtId="0" fontId="6" fillId="0" borderId="0" xfId="6" applyFill="1" applyAlignment="1" applyProtection="1">
      <alignment horizontal="left"/>
    </xf>
    <xf numFmtId="0" fontId="6" fillId="0" borderId="0" xfId="6" applyFill="1" applyAlignment="1" applyProtection="1">
      <alignment horizontal="left" wrapText="1" indent="2"/>
    </xf>
    <xf numFmtId="0" fontId="6" fillId="0" borderId="0" xfId="6" applyFill="1" applyAlignment="1" applyProtection="1"/>
    <xf numFmtId="0" fontId="6" fillId="0" borderId="0" xfId="6" applyAlignment="1" applyProtection="1"/>
    <xf numFmtId="0" fontId="6" fillId="0" borderId="0" xfId="6" applyFill="1" applyBorder="1" applyAlignment="1" applyProtection="1">
      <alignment horizontal="left" wrapText="1"/>
    </xf>
    <xf numFmtId="0" fontId="6" fillId="0" borderId="0" xfId="6" applyFill="1" applyAlignment="1" applyProtection="1">
      <alignment horizontal="left" wrapText="1"/>
    </xf>
    <xf numFmtId="0" fontId="6" fillId="0" borderId="0" xfId="6" applyAlignment="1" applyProtection="1">
      <alignment horizontal="left" wrapText="1" indent="2"/>
    </xf>
    <xf numFmtId="0" fontId="6" fillId="0" borderId="0" xfId="6" applyFill="1" applyBorder="1" applyAlignment="1" applyProtection="1">
      <alignment horizontal="left" vertical="top" wrapText="1" indent="2"/>
    </xf>
    <xf numFmtId="0" fontId="6" fillId="0" borderId="0" xfId="6" applyFill="1" applyAlignment="1" applyProtection="1">
      <alignment horizontal="left" vertical="top" wrapText="1" indent="2"/>
    </xf>
    <xf numFmtId="0" fontId="6" fillId="0" borderId="0" xfId="6" applyFill="1" applyAlignment="1" applyProtection="1">
      <alignment horizontal="left" indent="2"/>
    </xf>
    <xf numFmtId="0" fontId="2" fillId="0" borderId="0" xfId="1" applyFont="1" applyAlignment="1">
      <alignment horizontal="left" wrapText="1"/>
    </xf>
    <xf numFmtId="0" fontId="3" fillId="0" borderId="0" xfId="1" applyFont="1" applyAlignment="1">
      <alignment horizontal="left" wrapText="1"/>
    </xf>
    <xf numFmtId="0" fontId="2" fillId="0" borderId="0" xfId="1" applyAlignment="1">
      <alignment horizontal="left" wrapText="1"/>
    </xf>
    <xf numFmtId="0" fontId="6" fillId="0" borderId="0" xfId="6" applyAlignment="1" applyProtection="1">
      <alignment horizontal="left" vertical="top" wrapText="1"/>
    </xf>
    <xf numFmtId="0" fontId="6" fillId="2" borderId="0" xfId="6" applyFill="1" applyBorder="1" applyAlignment="1" applyProtection="1">
      <alignment horizontal="left" vertical="top" wrapText="1" indent="2"/>
    </xf>
    <xf numFmtId="0" fontId="5" fillId="0" borderId="0" xfId="2" applyFill="1" applyBorder="1" applyAlignment="1" applyProtection="1">
      <alignment horizontal="left" vertical="top" wrapText="1"/>
    </xf>
  </cellXfs>
  <cellStyles count="10">
    <cellStyle name="Hyperlink 3 3" xfId="4" xr:uid="{00000000-0005-0000-0000-000000000000}"/>
    <cellStyle name="Link" xfId="2" builtinId="8"/>
    <cellStyle name="Link 2" xfId="6" xr:uid="{00000000-0005-0000-0000-000002000000}"/>
    <cellStyle name="Link 3" xfId="5" xr:uid="{00000000-0005-0000-0000-000003000000}"/>
    <cellStyle name="Link 4" xfId="9" xr:uid="{4B283F18-9A1C-49A4-9162-EDD00A75E6AC}"/>
    <cellStyle name="Standard" xfId="0" builtinId="0"/>
    <cellStyle name="Standard 2" xfId="7" xr:uid="{00000000-0005-0000-0000-000005000000}"/>
    <cellStyle name="Standard 2 2" xfId="1" xr:uid="{00000000-0005-0000-0000-000006000000}"/>
    <cellStyle name="Standard 24" xfId="3" xr:uid="{00000000-0005-0000-0000-000007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3387725</xdr:colOff>
      <xdr:row>13</xdr:row>
      <xdr:rowOff>120650</xdr:rowOff>
    </xdr:to>
    <xdr:pic>
      <xdr:nvPicPr>
        <xdr:cNvPr id="3" name="Grafik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1"/>
        <a:stretch>
          <a:fillRect/>
        </a:stretch>
      </xdr:blipFill>
      <xdr:spPr>
        <a:xfrm>
          <a:off x="0" y="0"/>
          <a:ext cx="6864350" cy="2349500"/>
        </a:xfrm>
        <a:prstGeom prst="rect">
          <a:avLst/>
        </a:prstGeom>
      </xdr:spPr>
    </xdr:pic>
    <xdr:clientData/>
  </xdr:twoCellAnchor>
  <xdr:twoCellAnchor>
    <xdr:from>
      <xdr:col>0</xdr:col>
      <xdr:colOff>508000</xdr:colOff>
      <xdr:row>2</xdr:row>
      <xdr:rowOff>88900</xdr:rowOff>
    </xdr:from>
    <xdr:to>
      <xdr:col>1</xdr:col>
      <xdr:colOff>3127375</xdr:colOff>
      <xdr:row>6</xdr:row>
      <xdr:rowOff>88900</xdr:rowOff>
    </xdr:to>
    <xdr:sp macro="" textlink="">
      <xdr:nvSpPr>
        <xdr:cNvPr id="4" name="Kopfbereich">
          <a:extLst>
            <a:ext uri="{FF2B5EF4-FFF2-40B4-BE49-F238E27FC236}">
              <a16:creationId xmlns:a16="http://schemas.microsoft.com/office/drawing/2014/main" id="{00000000-0008-0000-0000-000004000000}"/>
            </a:ext>
          </a:extLst>
        </xdr:cNvPr>
        <xdr:cNvSpPr txBox="1"/>
      </xdr:nvSpPr>
      <xdr:spPr>
        <a:xfrm>
          <a:off x="508000" y="431800"/>
          <a:ext cx="6096000" cy="685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de-DE" sz="1100">
              <a:solidFill>
                <a:schemeClr val="bg1"/>
              </a:solidFill>
              <a:latin typeface="Arial" panose="020B0604020202020204" pitchFamily="34" charset="0"/>
            </a:rPr>
            <a:t>Tabellen</a:t>
          </a:r>
        </a:p>
      </xdr:txBody>
    </xdr:sp>
    <xdr:clientData/>
  </xdr:twoCellAnchor>
  <xdr:twoCellAnchor>
    <xdr:from>
      <xdr:col>0</xdr:col>
      <xdr:colOff>508000</xdr:colOff>
      <xdr:row>5</xdr:row>
      <xdr:rowOff>31750</xdr:rowOff>
    </xdr:from>
    <xdr:to>
      <xdr:col>1</xdr:col>
      <xdr:colOff>3127375</xdr:colOff>
      <xdr:row>11</xdr:row>
      <xdr:rowOff>19050</xdr:rowOff>
    </xdr:to>
    <xdr:sp macro="" textlink="">
      <xdr:nvSpPr>
        <xdr:cNvPr id="5" name="Titel">
          <a:extLst>
            <a:ext uri="{FF2B5EF4-FFF2-40B4-BE49-F238E27FC236}">
              <a16:creationId xmlns:a16="http://schemas.microsoft.com/office/drawing/2014/main" id="{00000000-0008-0000-0000-000005000000}"/>
            </a:ext>
          </a:extLst>
        </xdr:cNvPr>
        <xdr:cNvSpPr txBox="1"/>
      </xdr:nvSpPr>
      <xdr:spPr>
        <a:xfrm>
          <a:off x="508000" y="889000"/>
          <a:ext cx="6096000" cy="10160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de-DE" sz="2200" b="1">
              <a:solidFill>
                <a:schemeClr val="bg1"/>
              </a:solidFill>
              <a:latin typeface="Arial" panose="020B0604020202020204" pitchFamily="34" charset="0"/>
            </a:rPr>
            <a:t>Schwerbehinderte Menschen in Beschäftigung (Anzeigeverfahren SGB IX) (Jahreszahlen)</a:t>
          </a:r>
        </a:p>
      </xdr:txBody>
    </xdr:sp>
    <xdr:clientData/>
  </xdr:twoCellAnchor>
  <xdr:twoCellAnchor>
    <xdr:from>
      <xdr:col>0</xdr:col>
      <xdr:colOff>508000</xdr:colOff>
      <xdr:row>9</xdr:row>
      <xdr:rowOff>158750</xdr:rowOff>
    </xdr:from>
    <xdr:to>
      <xdr:col>1</xdr:col>
      <xdr:colOff>3127375</xdr:colOff>
      <xdr:row>13</xdr:row>
      <xdr:rowOff>158750</xdr:rowOff>
    </xdr:to>
    <xdr:sp macro="" textlink="">
      <xdr:nvSpPr>
        <xdr:cNvPr id="6" name="Region">
          <a:extLst>
            <a:ext uri="{FF2B5EF4-FFF2-40B4-BE49-F238E27FC236}">
              <a16:creationId xmlns:a16="http://schemas.microsoft.com/office/drawing/2014/main" id="{00000000-0008-0000-0000-000006000000}"/>
            </a:ext>
          </a:extLst>
        </xdr:cNvPr>
        <xdr:cNvSpPr txBox="1"/>
      </xdr:nvSpPr>
      <xdr:spPr>
        <a:xfrm>
          <a:off x="508000" y="1701800"/>
          <a:ext cx="6096000" cy="685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de-DE" sz="1200">
              <a:solidFill>
                <a:schemeClr val="bg1"/>
              </a:solidFill>
              <a:latin typeface="Arial" panose="020B0604020202020204" pitchFamily="34" charset="0"/>
            </a:rPr>
            <a:t>Deutschland</a:t>
          </a:r>
        </a:p>
      </xdr:txBody>
    </xdr:sp>
    <xdr:clientData/>
  </xdr:twoCellAnchor>
  <xdr:twoCellAnchor>
    <xdr:from>
      <xdr:col>0</xdr:col>
      <xdr:colOff>508000</xdr:colOff>
      <xdr:row>11</xdr:row>
      <xdr:rowOff>57150</xdr:rowOff>
    </xdr:from>
    <xdr:to>
      <xdr:col>1</xdr:col>
      <xdr:colOff>3127375</xdr:colOff>
      <xdr:row>15</xdr:row>
      <xdr:rowOff>57150</xdr:rowOff>
    </xdr:to>
    <xdr:sp macro="" textlink="">
      <xdr:nvSpPr>
        <xdr:cNvPr id="7" name="Berichtsmonat">
          <a:extLst>
            <a:ext uri="{FF2B5EF4-FFF2-40B4-BE49-F238E27FC236}">
              <a16:creationId xmlns:a16="http://schemas.microsoft.com/office/drawing/2014/main" id="{00000000-0008-0000-0000-000007000000}"/>
            </a:ext>
          </a:extLst>
        </xdr:cNvPr>
        <xdr:cNvSpPr txBox="1"/>
      </xdr:nvSpPr>
      <xdr:spPr>
        <a:xfrm>
          <a:off x="508000" y="1943100"/>
          <a:ext cx="6096000" cy="685800"/>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lang="de-DE" sz="1200">
              <a:solidFill>
                <a:schemeClr val="bg1"/>
              </a:solidFill>
              <a:latin typeface="Arial" panose="020B0604020202020204" pitchFamily="34" charset="0"/>
            </a:rPr>
            <a:t>2022 Jahreszahlen</a:t>
          </a:r>
        </a:p>
      </xdr:txBody>
    </xdr:sp>
    <xdr:clientData/>
  </xdr:twoCellAnchor>
  <xdr:twoCellAnchor editAs="absolute">
    <xdr:from>
      <xdr:col>0</xdr:col>
      <xdr:colOff>69088</xdr:colOff>
      <xdr:row>52</xdr:row>
      <xdr:rowOff>990600</xdr:rowOff>
    </xdr:from>
    <xdr:to>
      <xdr:col>0</xdr:col>
      <xdr:colOff>2221888</xdr:colOff>
      <xdr:row>52</xdr:row>
      <xdr:rowOff>1437000</xdr:rowOff>
    </xdr:to>
    <xdr:pic>
      <xdr:nvPicPr>
        <xdr:cNvPr id="10" name="BA-Logo">
          <a:extLst>
            <a:ext uri="{FF2B5EF4-FFF2-40B4-BE49-F238E27FC236}">
              <a16:creationId xmlns:a16="http://schemas.microsoft.com/office/drawing/2014/main" id="{00000000-0008-0000-0000-00000A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9088" y="9906000"/>
          <a:ext cx="2152800" cy="446400"/>
        </a:xfrm>
        <a:prstGeom prst="rect">
          <a:avLst/>
        </a:prstGeom>
        <a:noFill/>
        <a:ln>
          <a:noFill/>
        </a:ln>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twoCellAnchor>
  <xdr:twoCellAnchor editAs="oneCell">
    <xdr:from>
      <xdr:col>0</xdr:col>
      <xdr:colOff>85725</xdr:colOff>
      <xdr:row>13</xdr:row>
      <xdr:rowOff>142875</xdr:rowOff>
    </xdr:from>
    <xdr:to>
      <xdr:col>1</xdr:col>
      <xdr:colOff>3403600</xdr:colOff>
      <xdr:row>52</xdr:row>
      <xdr:rowOff>885825</xdr:rowOff>
    </xdr:to>
    <xdr:pic>
      <xdr:nvPicPr>
        <xdr:cNvPr id="12" name="Grafik 11">
          <a:extLst>
            <a:ext uri="{FF2B5EF4-FFF2-40B4-BE49-F238E27FC236}">
              <a16:creationId xmlns:a16="http://schemas.microsoft.com/office/drawing/2014/main" id="{5DE2FDF6-5AD7-42C6-BB6B-6DB6407C2E1D}"/>
            </a:ext>
          </a:extLst>
        </xdr:cNvPr>
        <xdr:cNvPicPr>
          <a:picLocks/>
        </xdr:cNvPicPr>
      </xdr:nvPicPr>
      <xdr:blipFill>
        <a:blip xmlns:r="http://schemas.openxmlformats.org/officeDocument/2006/relationships" r:embed="rId3"/>
        <a:stretch>
          <a:fillRect/>
        </a:stretch>
      </xdr:blipFill>
      <xdr:spPr>
        <a:xfrm>
          <a:off x="85725" y="2371725"/>
          <a:ext cx="6794500" cy="7429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0</xdr:col>
      <xdr:colOff>1831975</xdr:colOff>
      <xdr:row>0</xdr:row>
      <xdr:rowOff>381000</xdr:rowOff>
    </xdr:to>
    <xdr:pic>
      <xdr:nvPicPr>
        <xdr:cNvPr id="2" name="Picture 2" descr="Statistik-4c-200">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1"/>
          <a:ext cx="1838325" cy="361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6</xdr:col>
      <xdr:colOff>0</xdr:colOff>
      <xdr:row>3</xdr:row>
      <xdr:rowOff>0</xdr:rowOff>
    </xdr:from>
    <xdr:ext cx="206464" cy="264560"/>
    <xdr:sp macro="" textlink="">
      <xdr:nvSpPr>
        <xdr:cNvPr id="3" name="Textfeld 2">
          <a:extLst>
            <a:ext uri="{FF2B5EF4-FFF2-40B4-BE49-F238E27FC236}">
              <a16:creationId xmlns:a16="http://schemas.microsoft.com/office/drawing/2014/main" id="{00000000-0008-0000-0700-000003000000}"/>
            </a:ext>
          </a:extLst>
        </xdr:cNvPr>
        <xdr:cNvSpPr txBox="1"/>
      </xdr:nvSpPr>
      <xdr:spPr>
        <a:xfrm>
          <a:off x="10776585" y="609600"/>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11.xml><?xml version="1.0" encoding="utf-8"?>
<xdr:wsDr xmlns:xdr="http://schemas.openxmlformats.org/drawingml/2006/spreadsheetDrawing" xmlns:a="http://schemas.openxmlformats.org/drawingml/2006/main">
  <xdr:absoluteAnchor>
    <xdr:pos x="0" y="0"/>
    <xdr:ext cx="1823411" cy="376863"/>
    <xdr:pic>
      <xdr:nvPicPr>
        <xdr:cNvPr id="2" name="BA-Logo">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1823411" cy="376863"/>
        </a:xfrm>
        <a:prstGeom prst="rect">
          <a:avLst/>
        </a:prstGeom>
        <a:noFill/>
        <a:ln>
          <a:noFill/>
        </a:ln>
        <a:extLst>
          <a:ext uri="{FAA26D3D-D897-4be2-8F04-BA451C77F1D7}">
            <ma14:placeholderFlag xmlns:lc="http://schemas.openxmlformats.org/drawingml/2006/lockedCanvas"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absoluteAnchor>
  <xdr:oneCellAnchor>
    <xdr:from>
      <xdr:col>6</xdr:col>
      <xdr:colOff>0</xdr:colOff>
      <xdr:row>3</xdr:row>
      <xdr:rowOff>0</xdr:rowOff>
    </xdr:from>
    <xdr:ext cx="206464" cy="264560"/>
    <xdr:sp macro="" textlink="">
      <xdr:nvSpPr>
        <xdr:cNvPr id="3" name="Textfeld 2">
          <a:extLst>
            <a:ext uri="{FF2B5EF4-FFF2-40B4-BE49-F238E27FC236}">
              <a16:creationId xmlns:a16="http://schemas.microsoft.com/office/drawing/2014/main" id="{00000000-0008-0000-0800-000003000000}"/>
            </a:ext>
          </a:extLst>
        </xdr:cNvPr>
        <xdr:cNvSpPr txBox="1"/>
      </xdr:nvSpPr>
      <xdr:spPr>
        <a:xfrm>
          <a:off x="8086725" y="571500"/>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19051</xdr:rowOff>
    </xdr:from>
    <xdr:to>
      <xdr:col>3</xdr:col>
      <xdr:colOff>152400</xdr:colOff>
      <xdr:row>0</xdr:row>
      <xdr:rowOff>381000</xdr:rowOff>
    </xdr:to>
    <xdr:pic>
      <xdr:nvPicPr>
        <xdr:cNvPr id="2" name="Picture 2" descr="Statistik-4c-200">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051"/>
          <a:ext cx="1838325" cy="361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18</xdr:col>
      <xdr:colOff>651510</xdr:colOff>
      <xdr:row>3</xdr:row>
      <xdr:rowOff>0</xdr:rowOff>
    </xdr:from>
    <xdr:ext cx="206464" cy="264560"/>
    <xdr:sp macro="" textlink="">
      <xdr:nvSpPr>
        <xdr:cNvPr id="3" name="Textfeld 2">
          <a:extLst>
            <a:ext uri="{FF2B5EF4-FFF2-40B4-BE49-F238E27FC236}">
              <a16:creationId xmlns:a16="http://schemas.microsoft.com/office/drawing/2014/main" id="{00000000-0008-0000-0900-000003000000}"/>
            </a:ext>
          </a:extLst>
        </xdr:cNvPr>
        <xdr:cNvSpPr txBox="1"/>
      </xdr:nvSpPr>
      <xdr:spPr>
        <a:xfrm>
          <a:off x="7174230" y="586740"/>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13.xml><?xml version="1.0" encoding="utf-8"?>
<xdr:wsDr xmlns:xdr="http://schemas.openxmlformats.org/drawingml/2006/spreadsheetDrawing" xmlns:a="http://schemas.openxmlformats.org/drawingml/2006/main">
  <xdr:absoluteAnchor>
    <xdr:pos x="0" y="0"/>
    <xdr:ext cx="1823411" cy="376863"/>
    <xdr:pic>
      <xdr:nvPicPr>
        <xdr:cNvPr id="2" name="BA-Logo">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1823411" cy="376863"/>
        </a:xfrm>
        <a:prstGeom prst="rect">
          <a:avLst/>
        </a:prstGeom>
        <a:noFill/>
        <a:ln>
          <a:noFill/>
        </a:ln>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absoluteAnchor>
  <xdr:oneCellAnchor>
    <xdr:from>
      <xdr:col>17</xdr:col>
      <xdr:colOff>651510</xdr:colOff>
      <xdr:row>3</xdr:row>
      <xdr:rowOff>0</xdr:rowOff>
    </xdr:from>
    <xdr:ext cx="206464" cy="264560"/>
    <xdr:sp macro="" textlink="">
      <xdr:nvSpPr>
        <xdr:cNvPr id="3" name="Textfeld 2">
          <a:extLst>
            <a:ext uri="{FF2B5EF4-FFF2-40B4-BE49-F238E27FC236}">
              <a16:creationId xmlns:a16="http://schemas.microsoft.com/office/drawing/2014/main" id="{00000000-0008-0000-0A00-000003000000}"/>
            </a:ext>
          </a:extLst>
        </xdr:cNvPr>
        <xdr:cNvSpPr txBox="1"/>
      </xdr:nvSpPr>
      <xdr:spPr>
        <a:xfrm>
          <a:off x="12291060" y="609600"/>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oneCellAnchor>
    <xdr:from>
      <xdr:col>12</xdr:col>
      <xdr:colOff>651510</xdr:colOff>
      <xdr:row>36</xdr:row>
      <xdr:rowOff>0</xdr:rowOff>
    </xdr:from>
    <xdr:ext cx="206464" cy="264560"/>
    <xdr:sp macro="" textlink="">
      <xdr:nvSpPr>
        <xdr:cNvPr id="4" name="Textfeld 3">
          <a:extLst>
            <a:ext uri="{FF2B5EF4-FFF2-40B4-BE49-F238E27FC236}">
              <a16:creationId xmlns:a16="http://schemas.microsoft.com/office/drawing/2014/main" id="{00000000-0008-0000-0A00-000004000000}"/>
            </a:ext>
          </a:extLst>
        </xdr:cNvPr>
        <xdr:cNvSpPr txBox="1"/>
      </xdr:nvSpPr>
      <xdr:spPr>
        <a:xfrm>
          <a:off x="10205085" y="5324475"/>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14.xml><?xml version="1.0" encoding="utf-8"?>
<xdr:wsDr xmlns:xdr="http://schemas.openxmlformats.org/drawingml/2006/spreadsheetDrawing" xmlns:a="http://schemas.openxmlformats.org/drawingml/2006/main">
  <xdr:twoCellAnchor editAs="absolute">
    <xdr:from>
      <xdr:col>0</xdr:col>
      <xdr:colOff>38100</xdr:colOff>
      <xdr:row>0</xdr:row>
      <xdr:rowOff>76200</xdr:rowOff>
    </xdr:from>
    <xdr:to>
      <xdr:col>1</xdr:col>
      <xdr:colOff>15541</xdr:colOff>
      <xdr:row>0</xdr:row>
      <xdr:rowOff>466725</xdr:rowOff>
    </xdr:to>
    <xdr:pic>
      <xdr:nvPicPr>
        <xdr:cNvPr id="2" name="BA-Logo" descr="Statistik-4c-100dpi">
          <a:extLst>
            <a:ext uri="{FF2B5EF4-FFF2-40B4-BE49-F238E27FC236}">
              <a16:creationId xmlns:a16="http://schemas.microsoft.com/office/drawing/2014/main" id="{B0D5B78E-1DA8-4A9D-A877-5BB83D4C23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53866"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38100</xdr:colOff>
      <xdr:row>0</xdr:row>
      <xdr:rowOff>66675</xdr:rowOff>
    </xdr:from>
    <xdr:to>
      <xdr:col>2</xdr:col>
      <xdr:colOff>1641199</xdr:colOff>
      <xdr:row>0</xdr:row>
      <xdr:rowOff>447675</xdr:rowOff>
    </xdr:to>
    <xdr:pic>
      <xdr:nvPicPr>
        <xdr:cNvPr id="2" name="BA-Logo" descr="Statistik-4c-100dpi">
          <a:extLst>
            <a:ext uri="{FF2B5EF4-FFF2-40B4-BE49-F238E27FC236}">
              <a16:creationId xmlns:a16="http://schemas.microsoft.com/office/drawing/2014/main" id="{F3491945-C293-4E84-8DB9-06076571E1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66675"/>
          <a:ext cx="1850749"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38100</xdr:colOff>
      <xdr:row>0</xdr:row>
      <xdr:rowOff>76200</xdr:rowOff>
    </xdr:from>
    <xdr:to>
      <xdr:col>2</xdr:col>
      <xdr:colOff>1537832</xdr:colOff>
      <xdr:row>0</xdr:row>
      <xdr:rowOff>466725</xdr:rowOff>
    </xdr:to>
    <xdr:pic>
      <xdr:nvPicPr>
        <xdr:cNvPr id="2" name="BA-Logo" descr="Statistik-4c-100dpi">
          <a:extLst>
            <a:ext uri="{FF2B5EF4-FFF2-40B4-BE49-F238E27FC236}">
              <a16:creationId xmlns:a16="http://schemas.microsoft.com/office/drawing/2014/main" id="{1FE763EE-FBA1-4B51-BD76-EF8419362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4958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750073</xdr:colOff>
      <xdr:row>8</xdr:row>
      <xdr:rowOff>1571046</xdr:rowOff>
    </xdr:from>
    <xdr:to>
      <xdr:col>2</xdr:col>
      <xdr:colOff>4874067</xdr:colOff>
      <xdr:row>8</xdr:row>
      <xdr:rowOff>2184041</xdr:rowOff>
    </xdr:to>
    <xdr:grpSp>
      <xdr:nvGrpSpPr>
        <xdr:cNvPr id="3" name="Gruppieren 2" descr="Jahresdurchschnittliche Arbeitsplätze ist gleich Jahressumme Arbeitsplätze geteilt durch Unternehmenstätigkeit in Monaten">
          <a:extLst>
            <a:ext uri="{FF2B5EF4-FFF2-40B4-BE49-F238E27FC236}">
              <a16:creationId xmlns:a16="http://schemas.microsoft.com/office/drawing/2014/main" id="{5E0F0411-DB2F-4C56-A4F7-5C3C3F659DDF}"/>
            </a:ext>
          </a:extLst>
        </xdr:cNvPr>
        <xdr:cNvGrpSpPr>
          <a:grpSpLocks/>
        </xdr:cNvGrpSpPr>
      </xdr:nvGrpSpPr>
      <xdr:grpSpPr bwMode="auto">
        <a:xfrm>
          <a:off x="1092973" y="4447596"/>
          <a:ext cx="4123994" cy="612995"/>
          <a:chOff x="9190939" y="5946747"/>
          <a:chExt cx="2379734" cy="530253"/>
        </a:xfrm>
      </xdr:grpSpPr>
      <xdr:cxnSp macro="">
        <xdr:nvCxnSpPr>
          <xdr:cNvPr id="4" name="Gerade Verbindung 18">
            <a:extLst>
              <a:ext uri="{FF2B5EF4-FFF2-40B4-BE49-F238E27FC236}">
                <a16:creationId xmlns:a16="http://schemas.microsoft.com/office/drawing/2014/main" id="{B365D1C4-FE64-418F-817B-31518137BE7E}"/>
              </a:ext>
            </a:extLst>
          </xdr:cNvPr>
          <xdr:cNvCxnSpPr/>
        </xdr:nvCxnSpPr>
        <xdr:spPr bwMode="auto">
          <a:xfrm flipV="1">
            <a:off x="9926473" y="6190668"/>
            <a:ext cx="11163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5" name="Textfeld 14">
            <a:extLst>
              <a:ext uri="{FF2B5EF4-FFF2-40B4-BE49-F238E27FC236}">
                <a16:creationId xmlns:a16="http://schemas.microsoft.com/office/drawing/2014/main" id="{1E33C315-50F6-4747-95A5-FDFDB247AC39}"/>
              </a:ext>
            </a:extLst>
          </xdr:cNvPr>
          <xdr:cNvSpPr txBox="1"/>
        </xdr:nvSpPr>
        <xdr:spPr bwMode="auto">
          <a:xfrm>
            <a:off x="9316240" y="5946747"/>
            <a:ext cx="2254433" cy="238125"/>
          </a:xfrm>
          <a:prstGeom prst="rect">
            <a:avLst/>
          </a:prstGeom>
          <a:noFill/>
        </xdr:spPr>
        <xdr:txBody>
          <a:bodyPr wrap="square" rtlCol="0">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900">
                <a:latin typeface="Arial" pitchFamily="34" charset="0"/>
                <a:cs typeface="Arial" pitchFamily="34" charset="0"/>
              </a:rPr>
              <a:t>Jahressumme Arbeitsplätze</a:t>
            </a:r>
            <a:endParaRPr lang="de-DE" sz="900" baseline="-25000">
              <a:latin typeface="Arial" pitchFamily="34" charset="0"/>
              <a:cs typeface="Arial" pitchFamily="34" charset="0"/>
            </a:endParaRPr>
          </a:p>
        </xdr:txBody>
      </xdr:sp>
      <xdr:sp macro="" textlink="">
        <xdr:nvSpPr>
          <xdr:cNvPr id="6" name="Textfeld 15">
            <a:extLst>
              <a:ext uri="{FF2B5EF4-FFF2-40B4-BE49-F238E27FC236}">
                <a16:creationId xmlns:a16="http://schemas.microsoft.com/office/drawing/2014/main" id="{EFA07146-06F8-49DC-92E6-F32864B7A18D}"/>
              </a:ext>
            </a:extLst>
          </xdr:cNvPr>
          <xdr:cNvSpPr txBox="1"/>
        </xdr:nvSpPr>
        <xdr:spPr bwMode="auto">
          <a:xfrm>
            <a:off x="9471820" y="6229350"/>
            <a:ext cx="1979980" cy="247650"/>
          </a:xfrm>
          <a:prstGeom prst="rect">
            <a:avLst/>
          </a:prstGeom>
          <a:noFill/>
        </xdr:spPr>
        <xdr:txBody>
          <a:bodyPr wrap="square" rtlCol="0">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900">
                <a:latin typeface="Arial" pitchFamily="34" charset="0"/>
                <a:cs typeface="Arial" pitchFamily="34" charset="0"/>
              </a:rPr>
              <a:t>Unternehmenstätigkeit in Monaten</a:t>
            </a:r>
            <a:endParaRPr lang="de-DE" sz="900" baseline="-25000">
              <a:latin typeface="Arial" pitchFamily="34" charset="0"/>
              <a:cs typeface="Arial" pitchFamily="34" charset="0"/>
            </a:endParaRPr>
          </a:p>
        </xdr:txBody>
      </xdr:sp>
      <xdr:sp macro="" textlink="">
        <xdr:nvSpPr>
          <xdr:cNvPr id="7" name="Textfeld 13">
            <a:extLst>
              <a:ext uri="{FF2B5EF4-FFF2-40B4-BE49-F238E27FC236}">
                <a16:creationId xmlns:a16="http://schemas.microsoft.com/office/drawing/2014/main" id="{A123759A-3650-4B74-AAF0-7EE6A65A842A}"/>
              </a:ext>
            </a:extLst>
          </xdr:cNvPr>
          <xdr:cNvSpPr txBox="1"/>
        </xdr:nvSpPr>
        <xdr:spPr bwMode="auto">
          <a:xfrm>
            <a:off x="9190939" y="6073720"/>
            <a:ext cx="782778" cy="266700"/>
          </a:xfrm>
          <a:prstGeom prst="rect">
            <a:avLst/>
          </a:prstGeom>
          <a:noFill/>
        </xdr:spPr>
        <xdr:txBody>
          <a:bodyPr wrap="square" rtlCol="0">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900">
                <a:latin typeface="Arial" pitchFamily="34" charset="0"/>
                <a:cs typeface="Arial" pitchFamily="34" charset="0"/>
              </a:rPr>
              <a:t>Arbeitsplätze </a:t>
            </a:r>
            <a:r>
              <a:rPr lang="de-DE" sz="900" baseline="-25000">
                <a:latin typeface="Arial" pitchFamily="34" charset="0"/>
                <a:cs typeface="Arial" pitchFamily="34" charset="0"/>
              </a:rPr>
              <a:t>Jahresd.</a:t>
            </a:r>
            <a:r>
              <a:rPr lang="de-DE" sz="900">
                <a:latin typeface="Arial" pitchFamily="34" charset="0"/>
                <a:cs typeface="Arial" pitchFamily="34" charset="0"/>
              </a:rPr>
              <a:t>  =</a:t>
            </a:r>
          </a:p>
        </xdr:txBody>
      </xdr:sp>
    </xdr:grpSp>
    <xdr:clientData/>
  </xdr:twoCellAnchor>
  <xdr:twoCellAnchor>
    <xdr:from>
      <xdr:col>2</xdr:col>
      <xdr:colOff>179498</xdr:colOff>
      <xdr:row>34</xdr:row>
      <xdr:rowOff>649406</xdr:rowOff>
    </xdr:from>
    <xdr:to>
      <xdr:col>2</xdr:col>
      <xdr:colOff>5417854</xdr:colOff>
      <xdr:row>34</xdr:row>
      <xdr:rowOff>1278215</xdr:rowOff>
    </xdr:to>
    <xdr:grpSp>
      <xdr:nvGrpSpPr>
        <xdr:cNvPr id="8" name="Gruppieren 2" descr="Ist-Quote ist gleich anrechenbar besetzte Pflichtarbeitsplätze durch zu zählende Arbeitsplätze mal 100">
          <a:extLst>
            <a:ext uri="{FF2B5EF4-FFF2-40B4-BE49-F238E27FC236}">
              <a16:creationId xmlns:a16="http://schemas.microsoft.com/office/drawing/2014/main" id="{93F82F71-EF89-4CB7-A941-40199DC83764}"/>
            </a:ext>
          </a:extLst>
        </xdr:cNvPr>
        <xdr:cNvGrpSpPr>
          <a:grpSpLocks/>
        </xdr:cNvGrpSpPr>
      </xdr:nvGrpSpPr>
      <xdr:grpSpPr bwMode="auto">
        <a:xfrm>
          <a:off x="522398" y="19337456"/>
          <a:ext cx="5238356" cy="628809"/>
          <a:chOff x="9258302" y="5968009"/>
          <a:chExt cx="2826747" cy="528041"/>
        </a:xfrm>
      </xdr:grpSpPr>
      <xdr:cxnSp macro="">
        <xdr:nvCxnSpPr>
          <xdr:cNvPr id="9" name="Gerade Verbindung 18">
            <a:extLst>
              <a:ext uri="{FF2B5EF4-FFF2-40B4-BE49-F238E27FC236}">
                <a16:creationId xmlns:a16="http://schemas.microsoft.com/office/drawing/2014/main" id="{2BE9A9AB-BDBC-4216-AA04-DDE1AD5433AB}"/>
              </a:ext>
            </a:extLst>
          </xdr:cNvPr>
          <xdr:cNvCxnSpPr/>
        </xdr:nvCxnSpPr>
        <xdr:spPr bwMode="auto">
          <a:xfrm flipV="1">
            <a:off x="9658572" y="6196766"/>
            <a:ext cx="190787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 name="Textfeld 14">
            <a:extLst>
              <a:ext uri="{FF2B5EF4-FFF2-40B4-BE49-F238E27FC236}">
                <a16:creationId xmlns:a16="http://schemas.microsoft.com/office/drawing/2014/main" id="{E77A977A-4502-4DB9-867B-4CAF9DFCBC06}"/>
              </a:ext>
            </a:extLst>
          </xdr:cNvPr>
          <xdr:cNvSpPr txBox="1"/>
        </xdr:nvSpPr>
        <xdr:spPr bwMode="auto">
          <a:xfrm>
            <a:off x="9593496" y="5968009"/>
            <a:ext cx="2039276" cy="195370"/>
          </a:xfrm>
          <a:prstGeom prst="rect">
            <a:avLst/>
          </a:prstGeom>
          <a:noFill/>
        </xdr:spPr>
        <xdr:txBody>
          <a:bodyPr wrap="square" rtlCol="0">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ct val="120000"/>
              </a:lnSpc>
              <a:spcBef>
                <a:spcPts val="0"/>
              </a:spcBef>
              <a:spcAft>
                <a:spcPts val="0"/>
              </a:spcAft>
            </a:pPr>
            <a:r>
              <a:rPr lang="de-DE" sz="900" kern="1200">
                <a:solidFill>
                  <a:schemeClr val="tx1"/>
                </a:solidFill>
                <a:latin typeface="Arial" pitchFamily="34" charset="0"/>
                <a:ea typeface="+mn-ea"/>
                <a:cs typeface="Arial" pitchFamily="34" charset="0"/>
              </a:rPr>
              <a:t>besetzte Pflichtarbeitsplätze + besetzte Arbeitsplätze über dem Soll</a:t>
            </a:r>
          </a:p>
        </xdr:txBody>
      </xdr:sp>
      <xdr:sp macro="" textlink="">
        <xdr:nvSpPr>
          <xdr:cNvPr id="11" name="Textfeld 15">
            <a:extLst>
              <a:ext uri="{FF2B5EF4-FFF2-40B4-BE49-F238E27FC236}">
                <a16:creationId xmlns:a16="http://schemas.microsoft.com/office/drawing/2014/main" id="{971277D9-3A25-4B14-8578-23E77DA2535E}"/>
              </a:ext>
            </a:extLst>
          </xdr:cNvPr>
          <xdr:cNvSpPr txBox="1"/>
        </xdr:nvSpPr>
        <xdr:spPr bwMode="auto">
          <a:xfrm>
            <a:off x="9944681" y="6247593"/>
            <a:ext cx="1528833" cy="248457"/>
          </a:xfrm>
          <a:prstGeom prst="rect">
            <a:avLst/>
          </a:prstGeom>
          <a:noFill/>
        </xdr:spPr>
        <xdr:txBody>
          <a:bodyPr wrap="square" rtlCol="0">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900">
                <a:latin typeface="Arial" pitchFamily="34" charset="0"/>
                <a:cs typeface="Arial" pitchFamily="34" charset="0"/>
              </a:rPr>
              <a:t>zu zählende Arbeitsplätze</a:t>
            </a:r>
            <a:endParaRPr lang="de-DE" sz="900" baseline="-25000">
              <a:latin typeface="Arial" pitchFamily="34" charset="0"/>
              <a:cs typeface="Arial" pitchFamily="34" charset="0"/>
            </a:endParaRPr>
          </a:p>
        </xdr:txBody>
      </xdr:sp>
      <xdr:sp macro="" textlink="">
        <xdr:nvSpPr>
          <xdr:cNvPr id="12" name="Textfeld 11">
            <a:extLst>
              <a:ext uri="{FF2B5EF4-FFF2-40B4-BE49-F238E27FC236}">
                <a16:creationId xmlns:a16="http://schemas.microsoft.com/office/drawing/2014/main" id="{F5C5FCDD-9E50-4650-915B-EF9237F5EDAA}"/>
              </a:ext>
            </a:extLst>
          </xdr:cNvPr>
          <xdr:cNvSpPr txBox="1"/>
        </xdr:nvSpPr>
        <xdr:spPr bwMode="auto">
          <a:xfrm>
            <a:off x="9258302" y="6100359"/>
            <a:ext cx="800100" cy="276064"/>
          </a:xfrm>
          <a:prstGeom prst="rect">
            <a:avLst/>
          </a:prstGeom>
          <a:noFill/>
        </xdr:spPr>
        <xdr:txBody>
          <a:bodyPr wrap="square" rtlCol="0">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900">
                <a:latin typeface="Arial" pitchFamily="34" charset="0"/>
                <a:cs typeface="Arial" pitchFamily="34" charset="0"/>
              </a:rPr>
              <a:t>Ist-Quote =</a:t>
            </a:r>
          </a:p>
        </xdr:txBody>
      </xdr:sp>
      <xdr:sp macro="" textlink="">
        <xdr:nvSpPr>
          <xdr:cNvPr id="13" name="Textfeld 16">
            <a:extLst>
              <a:ext uri="{FF2B5EF4-FFF2-40B4-BE49-F238E27FC236}">
                <a16:creationId xmlns:a16="http://schemas.microsoft.com/office/drawing/2014/main" id="{0C64A0C2-09C8-466D-A165-E05BEC417AA7}"/>
              </a:ext>
            </a:extLst>
          </xdr:cNvPr>
          <xdr:cNvSpPr txBox="1"/>
        </xdr:nvSpPr>
        <xdr:spPr bwMode="auto">
          <a:xfrm>
            <a:off x="11551649" y="6100143"/>
            <a:ext cx="533400" cy="193244"/>
          </a:xfrm>
          <a:prstGeom prst="rect">
            <a:avLst/>
          </a:prstGeom>
          <a:noFill/>
        </xdr:spPr>
        <xdr:txBody>
          <a:bodyPr wrap="square" rtlCol="0">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900">
                <a:latin typeface="Arial" pitchFamily="34" charset="0"/>
                <a:cs typeface="Arial" pitchFamily="34" charset="0"/>
              </a:rPr>
              <a:t>x 100</a:t>
            </a:r>
          </a:p>
        </xdr:txBody>
      </xdr:sp>
    </xdr:grpSp>
    <xdr:clientData/>
  </xdr:twoCellAnchor>
  <xdr:twoCellAnchor>
    <xdr:from>
      <xdr:col>2</xdr:col>
      <xdr:colOff>238124</xdr:colOff>
      <xdr:row>30</xdr:row>
      <xdr:rowOff>57149</xdr:rowOff>
    </xdr:from>
    <xdr:to>
      <xdr:col>2</xdr:col>
      <xdr:colOff>5543550</xdr:colOff>
      <xdr:row>31</xdr:row>
      <xdr:rowOff>19050</xdr:rowOff>
    </xdr:to>
    <xdr:grpSp>
      <xdr:nvGrpSpPr>
        <xdr:cNvPr id="14" name="Gruppieren 2" descr="Erfüllungsquote ist gleich Anzahl Arbeitgeber mit erfüllter Beschäftigungspflicht geteilt durch Anzahl aller beschäftigungspflichtigen Arbeitgeber mal 100">
          <a:extLst>
            <a:ext uri="{FF2B5EF4-FFF2-40B4-BE49-F238E27FC236}">
              <a16:creationId xmlns:a16="http://schemas.microsoft.com/office/drawing/2014/main" id="{C22EED94-F3A8-4BA2-8164-927D1D574D16}"/>
            </a:ext>
          </a:extLst>
        </xdr:cNvPr>
        <xdr:cNvGrpSpPr>
          <a:grpSpLocks/>
        </xdr:cNvGrpSpPr>
      </xdr:nvGrpSpPr>
      <xdr:grpSpPr bwMode="auto">
        <a:xfrm>
          <a:off x="581024" y="17592674"/>
          <a:ext cx="5305426" cy="581026"/>
          <a:chOff x="9443079" y="5958853"/>
          <a:chExt cx="3301371" cy="537197"/>
        </a:xfrm>
      </xdr:grpSpPr>
      <xdr:cxnSp macro="">
        <xdr:nvCxnSpPr>
          <xdr:cNvPr id="15" name="Gerade Verbindung 18">
            <a:extLst>
              <a:ext uri="{FF2B5EF4-FFF2-40B4-BE49-F238E27FC236}">
                <a16:creationId xmlns:a16="http://schemas.microsoft.com/office/drawing/2014/main" id="{32132856-4001-46E2-8F97-93CAC4F4D55C}"/>
              </a:ext>
            </a:extLst>
          </xdr:cNvPr>
          <xdr:cNvCxnSpPr/>
        </xdr:nvCxnSpPr>
        <xdr:spPr bwMode="auto">
          <a:xfrm flipV="1">
            <a:off x="10191751" y="6201582"/>
            <a:ext cx="1943099"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6" name="Textfeld 14">
            <a:extLst>
              <a:ext uri="{FF2B5EF4-FFF2-40B4-BE49-F238E27FC236}">
                <a16:creationId xmlns:a16="http://schemas.microsoft.com/office/drawing/2014/main" id="{00AE97BA-86D0-4925-9DF8-6DFABEEF5937}"/>
              </a:ext>
            </a:extLst>
          </xdr:cNvPr>
          <xdr:cNvSpPr txBox="1"/>
        </xdr:nvSpPr>
        <xdr:spPr bwMode="auto">
          <a:xfrm>
            <a:off x="10181385" y="5958853"/>
            <a:ext cx="1963660" cy="213730"/>
          </a:xfrm>
          <a:prstGeom prst="rect">
            <a:avLst/>
          </a:prstGeom>
          <a:noFill/>
        </xdr:spPr>
        <xdr:txBody>
          <a:bodyPr wrap="square" rtlCol="0">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900" kern="1200">
                <a:solidFill>
                  <a:schemeClr val="tx1"/>
                </a:solidFill>
                <a:latin typeface="Arial" pitchFamily="34" charset="0"/>
                <a:ea typeface="+mn-ea"/>
                <a:cs typeface="Arial" pitchFamily="34" charset="0"/>
              </a:rPr>
              <a:t>Anzahl Arbeitgeber mit erfüllter Beschäftigungspflicht</a:t>
            </a:r>
          </a:p>
        </xdr:txBody>
      </xdr:sp>
      <xdr:sp macro="" textlink="">
        <xdr:nvSpPr>
          <xdr:cNvPr id="17" name="Textfeld 15">
            <a:extLst>
              <a:ext uri="{FF2B5EF4-FFF2-40B4-BE49-F238E27FC236}">
                <a16:creationId xmlns:a16="http://schemas.microsoft.com/office/drawing/2014/main" id="{8AFC5D8C-EA42-40AD-880F-E61A2A4A21FF}"/>
              </a:ext>
            </a:extLst>
          </xdr:cNvPr>
          <xdr:cNvSpPr txBox="1"/>
        </xdr:nvSpPr>
        <xdr:spPr bwMode="auto">
          <a:xfrm>
            <a:off x="10186538" y="6247593"/>
            <a:ext cx="1968814" cy="248457"/>
          </a:xfrm>
          <a:prstGeom prst="rect">
            <a:avLst/>
          </a:prstGeom>
          <a:noFill/>
        </xdr:spPr>
        <xdr:txBody>
          <a:bodyPr wrap="square" rtlCol="0">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de-DE" sz="900" baseline="0">
                <a:latin typeface="Arial" pitchFamily="34" charset="0"/>
                <a:cs typeface="Arial" pitchFamily="34" charset="0"/>
              </a:rPr>
              <a:t>Anzahl aller beschäftigungspflichtigen Arbeitgeber</a:t>
            </a:r>
          </a:p>
        </xdr:txBody>
      </xdr:sp>
      <xdr:sp macro="" textlink="">
        <xdr:nvSpPr>
          <xdr:cNvPr id="18" name="Textfeld 17">
            <a:extLst>
              <a:ext uri="{FF2B5EF4-FFF2-40B4-BE49-F238E27FC236}">
                <a16:creationId xmlns:a16="http://schemas.microsoft.com/office/drawing/2014/main" id="{0643EC85-FB9B-439A-986B-0A7BBBC551FB}"/>
              </a:ext>
            </a:extLst>
          </xdr:cNvPr>
          <xdr:cNvSpPr txBox="1"/>
        </xdr:nvSpPr>
        <xdr:spPr bwMode="auto">
          <a:xfrm>
            <a:off x="9443079" y="6100359"/>
            <a:ext cx="685977" cy="276064"/>
          </a:xfrm>
          <a:prstGeom prst="rect">
            <a:avLst/>
          </a:prstGeom>
          <a:noFill/>
        </xdr:spPr>
        <xdr:txBody>
          <a:bodyPr wrap="square" rtlCol="0">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900">
                <a:latin typeface="Arial" pitchFamily="34" charset="0"/>
                <a:cs typeface="Arial" pitchFamily="34" charset="0"/>
              </a:rPr>
              <a:t>Erfüllungsquote =</a:t>
            </a:r>
          </a:p>
        </xdr:txBody>
      </xdr:sp>
      <xdr:sp macro="" textlink="">
        <xdr:nvSpPr>
          <xdr:cNvPr id="19" name="Textfeld 16">
            <a:extLst>
              <a:ext uri="{FF2B5EF4-FFF2-40B4-BE49-F238E27FC236}">
                <a16:creationId xmlns:a16="http://schemas.microsoft.com/office/drawing/2014/main" id="{D62BC096-5EB4-4B8E-83E6-A040720D2AEA}"/>
              </a:ext>
            </a:extLst>
          </xdr:cNvPr>
          <xdr:cNvSpPr txBox="1"/>
        </xdr:nvSpPr>
        <xdr:spPr bwMode="auto">
          <a:xfrm>
            <a:off x="12211050" y="6091157"/>
            <a:ext cx="533400" cy="193244"/>
          </a:xfrm>
          <a:prstGeom prst="rect">
            <a:avLst/>
          </a:prstGeom>
          <a:noFill/>
        </xdr:spPr>
        <xdr:txBody>
          <a:bodyPr wrap="square" rtlCol="0">
            <a:noAutofit/>
          </a:bodyPr>
          <a:lstStyle>
            <a:defPPr>
              <a:defRPr lang="de-DE"/>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de-DE" sz="900">
                <a:latin typeface="Arial" pitchFamily="34" charset="0"/>
                <a:cs typeface="Arial" pitchFamily="34" charset="0"/>
              </a:rPr>
              <a:t>x 100</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60960</xdr:colOff>
      <xdr:row>0</xdr:row>
      <xdr:rowOff>38100</xdr:rowOff>
    </xdr:from>
    <xdr:to>
      <xdr:col>2</xdr:col>
      <xdr:colOff>512946</xdr:colOff>
      <xdr:row>1</xdr:row>
      <xdr:rowOff>10662</xdr:rowOff>
    </xdr:to>
    <xdr:pic>
      <xdr:nvPicPr>
        <xdr:cNvPr id="2" name="BA-Logo">
          <a:extLst>
            <a:ext uri="{FF2B5EF4-FFF2-40B4-BE49-F238E27FC236}">
              <a16:creationId xmlns:a16="http://schemas.microsoft.com/office/drawing/2014/main" id="{E4CD497A-9850-443C-8B93-EB0667E97D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 y="38100"/>
          <a:ext cx="1785486" cy="382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333375</xdr:colOff>
      <xdr:row>0</xdr:row>
      <xdr:rowOff>390525</xdr:rowOff>
    </xdr:to>
    <xdr:pic>
      <xdr:nvPicPr>
        <xdr:cNvPr id="2" name="Picture 1" descr="Statistik-4c-200">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20</xdr:row>
      <xdr:rowOff>0</xdr:rowOff>
    </xdr:from>
    <xdr:to>
      <xdr:col>0</xdr:col>
      <xdr:colOff>314325</xdr:colOff>
      <xdr:row>21</xdr:row>
      <xdr:rowOff>38100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238125" y="3219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952500</xdr:colOff>
      <xdr:row>0</xdr:row>
      <xdr:rowOff>428625</xdr:rowOff>
    </xdr:to>
    <xdr:pic>
      <xdr:nvPicPr>
        <xdr:cNvPr id="2" name="Picture 3" descr="Statistik-4c-200">
          <a:extLst>
            <a:ext uri="{FF2B5EF4-FFF2-40B4-BE49-F238E27FC236}">
              <a16:creationId xmlns:a16="http://schemas.microsoft.com/office/drawing/2014/main" id="{8EA56DA4-2345-4E43-9B32-0063A063D5D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8100"/>
          <a:ext cx="1905000" cy="390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13</xdr:col>
      <xdr:colOff>651510</xdr:colOff>
      <xdr:row>24</xdr:row>
      <xdr:rowOff>0</xdr:rowOff>
    </xdr:from>
    <xdr:ext cx="206464" cy="264560"/>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10557510" y="5305425"/>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twoCellAnchor editAs="absolute">
    <xdr:from>
      <xdr:col>0</xdr:col>
      <xdr:colOff>38100</xdr:colOff>
      <xdr:row>0</xdr:row>
      <xdr:rowOff>76200</xdr:rowOff>
    </xdr:from>
    <xdr:to>
      <xdr:col>1</xdr:col>
      <xdr:colOff>120316</xdr:colOff>
      <xdr:row>0</xdr:row>
      <xdr:rowOff>466725</xdr:rowOff>
    </xdr:to>
    <xdr:pic>
      <xdr:nvPicPr>
        <xdr:cNvPr id="3" name="BA-Logo" descr="Statistik-4c-100dpi">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53866"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651510</xdr:colOff>
      <xdr:row>26</xdr:row>
      <xdr:rowOff>0</xdr:rowOff>
    </xdr:from>
    <xdr:ext cx="206464" cy="264560"/>
    <xdr:sp macro="" textlink="">
      <xdr:nvSpPr>
        <xdr:cNvPr id="4" name="Textfeld 3">
          <a:extLst>
            <a:ext uri="{FF2B5EF4-FFF2-40B4-BE49-F238E27FC236}">
              <a16:creationId xmlns:a16="http://schemas.microsoft.com/office/drawing/2014/main" id="{00000000-0008-0000-0300-000004000000}"/>
            </a:ext>
          </a:extLst>
        </xdr:cNvPr>
        <xdr:cNvSpPr txBox="1"/>
      </xdr:nvSpPr>
      <xdr:spPr>
        <a:xfrm>
          <a:off x="8843010" y="5349875"/>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oneCellAnchor>
    <xdr:from>
      <xdr:col>13</xdr:col>
      <xdr:colOff>651510</xdr:colOff>
      <xdr:row>26</xdr:row>
      <xdr:rowOff>0</xdr:rowOff>
    </xdr:from>
    <xdr:ext cx="206464" cy="264560"/>
    <xdr:sp macro="" textlink="">
      <xdr:nvSpPr>
        <xdr:cNvPr id="5" name="Textfeld 4">
          <a:extLst>
            <a:ext uri="{FF2B5EF4-FFF2-40B4-BE49-F238E27FC236}">
              <a16:creationId xmlns:a16="http://schemas.microsoft.com/office/drawing/2014/main" id="{00000000-0008-0000-0300-000005000000}"/>
            </a:ext>
          </a:extLst>
        </xdr:cNvPr>
        <xdr:cNvSpPr txBox="1"/>
      </xdr:nvSpPr>
      <xdr:spPr>
        <a:xfrm>
          <a:off x="8414385" y="6143625"/>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oneCellAnchor>
    <xdr:from>
      <xdr:col>14</xdr:col>
      <xdr:colOff>651510</xdr:colOff>
      <xdr:row>26</xdr:row>
      <xdr:rowOff>0</xdr:rowOff>
    </xdr:from>
    <xdr:ext cx="206464" cy="264560"/>
    <xdr:sp macro="" textlink="">
      <xdr:nvSpPr>
        <xdr:cNvPr id="6" name="Textfeld 5">
          <a:extLst>
            <a:ext uri="{FF2B5EF4-FFF2-40B4-BE49-F238E27FC236}">
              <a16:creationId xmlns:a16="http://schemas.microsoft.com/office/drawing/2014/main" id="{00000000-0008-0000-0300-000006000000}"/>
            </a:ext>
          </a:extLst>
        </xdr:cNvPr>
        <xdr:cNvSpPr txBox="1"/>
      </xdr:nvSpPr>
      <xdr:spPr>
        <a:xfrm>
          <a:off x="9071610" y="6305550"/>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5.xml><?xml version="1.0" encoding="utf-8"?>
<xdr:wsDr xmlns:xdr="http://schemas.openxmlformats.org/drawingml/2006/spreadsheetDrawing" xmlns:a="http://schemas.openxmlformats.org/drawingml/2006/main">
  <xdr:twoCellAnchor editAs="absolute">
    <xdr:from>
      <xdr:col>0</xdr:col>
      <xdr:colOff>38100</xdr:colOff>
      <xdr:row>0</xdr:row>
      <xdr:rowOff>76200</xdr:rowOff>
    </xdr:from>
    <xdr:to>
      <xdr:col>1</xdr:col>
      <xdr:colOff>196516</xdr:colOff>
      <xdr:row>0</xdr:row>
      <xdr:rowOff>466725</xdr:rowOff>
    </xdr:to>
    <xdr:pic>
      <xdr:nvPicPr>
        <xdr:cNvPr id="2" name="BA-Logo" descr="Statistik-4c-100dpi">
          <a:extLst>
            <a:ext uri="{FF2B5EF4-FFF2-40B4-BE49-F238E27FC236}">
              <a16:creationId xmlns:a16="http://schemas.microsoft.com/office/drawing/2014/main" id="{0B301C48-E8E2-48C7-9F5D-EA9E3EF795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76200"/>
          <a:ext cx="1853866"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absoluteAnchor>
    <xdr:pos x="38100" y="66675"/>
    <xdr:ext cx="1820002" cy="384467"/>
    <xdr:pic>
      <xdr:nvPicPr>
        <xdr:cNvPr id="2" name="BA-Logo">
          <a:extLst>
            <a:ext uri="{FF2B5EF4-FFF2-40B4-BE49-F238E27FC236}">
              <a16:creationId xmlns:a16="http://schemas.microsoft.com/office/drawing/2014/main" id="{E6072F05-A44C-4DAF-A112-83715A967A0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66675"/>
          <a:ext cx="1820002" cy="384467"/>
        </a:xfrm>
        <a:prstGeom prst="rect">
          <a:avLst/>
        </a:prstGeom>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1820002" cy="384467"/>
    <xdr:pic>
      <xdr:nvPicPr>
        <xdr:cNvPr id="2" name="BA-Logo">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20002" cy="384467"/>
        </a:xfrm>
        <a:prstGeom prst="rect">
          <a:avLst/>
        </a:prstGeom>
      </xdr:spPr>
    </xdr:pic>
    <xdr:clientData/>
  </xdr:absoluteAnchor>
  <xdr:oneCellAnchor>
    <xdr:from>
      <xdr:col>10</xdr:col>
      <xdr:colOff>651510</xdr:colOff>
      <xdr:row>2</xdr:row>
      <xdr:rowOff>0</xdr:rowOff>
    </xdr:from>
    <xdr:ext cx="206464" cy="264560"/>
    <xdr:sp macro="" textlink="">
      <xdr:nvSpPr>
        <xdr:cNvPr id="3" name="Textfeld 2">
          <a:extLst>
            <a:ext uri="{FF2B5EF4-FFF2-40B4-BE49-F238E27FC236}">
              <a16:creationId xmlns:a16="http://schemas.microsoft.com/office/drawing/2014/main" id="{00000000-0008-0000-0500-000003000000}"/>
            </a:ext>
          </a:extLst>
        </xdr:cNvPr>
        <xdr:cNvSpPr txBox="1"/>
      </xdr:nvSpPr>
      <xdr:spPr>
        <a:xfrm>
          <a:off x="7174230" y="586740"/>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oneCellAnchor>
    <xdr:from>
      <xdr:col>14</xdr:col>
      <xdr:colOff>0</xdr:colOff>
      <xdr:row>2</xdr:row>
      <xdr:rowOff>0</xdr:rowOff>
    </xdr:from>
    <xdr:ext cx="206464" cy="264560"/>
    <xdr:sp macro="" textlink="">
      <xdr:nvSpPr>
        <xdr:cNvPr id="4" name="Textfeld 3">
          <a:extLst>
            <a:ext uri="{FF2B5EF4-FFF2-40B4-BE49-F238E27FC236}">
              <a16:creationId xmlns:a16="http://schemas.microsoft.com/office/drawing/2014/main" id="{00000000-0008-0000-0500-000004000000}"/>
            </a:ext>
          </a:extLst>
        </xdr:cNvPr>
        <xdr:cNvSpPr txBox="1"/>
      </xdr:nvSpPr>
      <xdr:spPr>
        <a:xfrm>
          <a:off x="8700135" y="590550"/>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oneCellAnchor>
    <xdr:from>
      <xdr:col>11</xdr:col>
      <xdr:colOff>651510</xdr:colOff>
      <xdr:row>112</xdr:row>
      <xdr:rowOff>0</xdr:rowOff>
    </xdr:from>
    <xdr:ext cx="206464" cy="264560"/>
    <xdr:sp macro="" textlink="">
      <xdr:nvSpPr>
        <xdr:cNvPr id="7" name="Textfeld 6">
          <a:extLst>
            <a:ext uri="{FF2B5EF4-FFF2-40B4-BE49-F238E27FC236}">
              <a16:creationId xmlns:a16="http://schemas.microsoft.com/office/drawing/2014/main" id="{00000000-0008-0000-0500-000007000000}"/>
            </a:ext>
          </a:extLst>
        </xdr:cNvPr>
        <xdr:cNvSpPr txBox="1"/>
      </xdr:nvSpPr>
      <xdr:spPr>
        <a:xfrm>
          <a:off x="9233535" y="6010275"/>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oneCellAnchor>
    <xdr:from>
      <xdr:col>12</xdr:col>
      <xdr:colOff>651510</xdr:colOff>
      <xdr:row>112</xdr:row>
      <xdr:rowOff>0</xdr:rowOff>
    </xdr:from>
    <xdr:ext cx="206464" cy="264560"/>
    <xdr:sp macro="" textlink="">
      <xdr:nvSpPr>
        <xdr:cNvPr id="8" name="Textfeld 7">
          <a:extLst>
            <a:ext uri="{FF2B5EF4-FFF2-40B4-BE49-F238E27FC236}">
              <a16:creationId xmlns:a16="http://schemas.microsoft.com/office/drawing/2014/main" id="{00000000-0008-0000-0500-000008000000}"/>
            </a:ext>
          </a:extLst>
        </xdr:cNvPr>
        <xdr:cNvSpPr txBox="1"/>
      </xdr:nvSpPr>
      <xdr:spPr>
        <a:xfrm>
          <a:off x="10071735" y="6191250"/>
          <a:ext cx="20646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1323975</xdr:colOff>
      <xdr:row>0</xdr:row>
      <xdr:rowOff>390525</xdr:rowOff>
    </xdr:to>
    <xdr:pic>
      <xdr:nvPicPr>
        <xdr:cNvPr id="2" name="rot" descr="Statistik-4c-200">
          <a:extLst>
            <a:ext uri="{FF2B5EF4-FFF2-40B4-BE49-F238E27FC236}">
              <a16:creationId xmlns:a16="http://schemas.microsoft.com/office/drawing/2014/main" id="{1DD7F583-C8FC-43A5-8E91-C1AE14887C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905000" cy="390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absoluteAnchor>
    <xdr:pos x="50800" y="63500"/>
    <xdr:ext cx="1853866" cy="390525"/>
    <xdr:pic>
      <xdr:nvPicPr>
        <xdr:cNvPr id="2" name="BA-Logo" descr="Statistik-4c-100dpi">
          <a:extLst>
            <a:ext uri="{FF2B5EF4-FFF2-40B4-BE49-F238E27FC236}">
              <a16:creationId xmlns:a16="http://schemas.microsoft.com/office/drawing/2014/main" id="{E03F82F9-8815-49CE-917D-AC9BFC4A21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0" y="63500"/>
          <a:ext cx="1853866"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absolute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s://statistik.arbeitsagentur.de/SiteGlobals/Forms/Suche/Einzelheftsuche_Formular.html?nn=1262946&amp;topic_f=analyse-arbeitsmarkt-schwerbehinderte" TargetMode="External"/><Relationship Id="rId7" Type="http://schemas.openxmlformats.org/officeDocument/2006/relationships/drawing" Target="../drawings/drawing15.xml"/><Relationship Id="rId2" Type="http://schemas.openxmlformats.org/officeDocument/2006/relationships/hyperlink" Target="https://statistik.arbeitsagentur.de/DE/Statischer-Content/Grundlagen/Methodik-Qualitaet/Qualitaetsberichte/Generische-Publikationen/Qualitaetsbericht-Beschaeftigungsstatistik-schwerbehinderter-Menschen.pdf?__blob=publicationFile" TargetMode="External"/><Relationship Id="rId1" Type="http://schemas.openxmlformats.org/officeDocument/2006/relationships/hyperlink" Target="http://statistik.arbeitsagentur.de/DE/Navigation/Statistiken/Themen-im-Fokus/Menschen-mit-Behinderungen/Menschen-mit-Behinderungen-Nav.html" TargetMode="External"/><Relationship Id="rId6" Type="http://schemas.openxmlformats.org/officeDocument/2006/relationships/printerSettings" Target="../printerSettings/printerSettings15.bin"/><Relationship Id="rId5" Type="http://schemas.openxmlformats.org/officeDocument/2006/relationships/hyperlink" Target="https://statistik.arbeitsagentur.de/DE/Statischer-Content/Grundlagen/Methodik-Qualitaet/Methodenberichte/Beschaeftigungsstatistik/Generische-Publikationen/Methodenbericht-Neugestaltung-BST-schwerbehinderter-Menschen-Anzeigeverfahren-SGB-IX.pdf?__blob=publicationFile&amp;v=2" TargetMode="External"/><Relationship Id="rId4" Type="http://schemas.openxmlformats.org/officeDocument/2006/relationships/hyperlink" Target="https://statistik.arbeitsagentur.de/DE/Statischer-Content/Grundlagen/Methodik-Qualitaet/Qualitaetsberichte/Generische-Publikationen/Qualitaetsbericht-Beschaeftigungsstatistik-schwerbehinderter-Menschen.pdf?__blob=publicationFile"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hyperlink" Target="https://statistik.arbeitsagentur.de/DE/Navigation/Statistiken/Fachstatistiken/Beschaeftigung/Beschaeftigung-Nav.html?mtm_campaign=Bericht" TargetMode="External"/><Relationship Id="rId13" Type="http://schemas.openxmlformats.org/officeDocument/2006/relationships/hyperlink" Target="https://statistik.arbeitsagentur.de/DE/Navigation/Statistiken/Fachstatistiken/Leistungen-SGBIII/Leistungen-SGBIII-Nav.html?mtm_campaign=Bericht" TargetMode="External"/><Relationship Id="rId18" Type="http://schemas.openxmlformats.org/officeDocument/2006/relationships/hyperlink" Target="https://statistik.arbeitsagentur.de/DE/Navigation/Statistiken/Themen-im-Fokus/Eingliederungsbilanzen/Eingliederungsbilanzen-Nav.html?mtm_campaign=Bericht" TargetMode="External"/><Relationship Id="rId26" Type="http://schemas.openxmlformats.org/officeDocument/2006/relationships/hyperlink" Target="https://statistik.arbeitsagentur.de/DE/Navigation/Statistiken/Themen-im-Fokus/Regionale-Mobilitaet/Regionale-Mobilitaet-Nav.html?mtm_campaign=Bericht" TargetMode="External"/><Relationship Id="rId3" Type="http://schemas.openxmlformats.org/officeDocument/2006/relationships/hyperlink" Target="https://statistik.arbeitsagentur.de/DE/Statischer-Content/Grundlagen/Definitionen/Generische-Publikationen/Abkuerzungsverzeichnis.pdf" TargetMode="External"/><Relationship Id="rId21" Type="http://schemas.openxmlformats.org/officeDocument/2006/relationships/hyperlink" Target="https://statistik.arbeitsagentur.de/DE/Navigation/Statistiken/Themen-im-Fokus/Familien-Kinder/Familien-und-Kinder-Nav.html?mtm_campaign=Bericht" TargetMode="External"/><Relationship Id="rId34" Type="http://schemas.openxmlformats.org/officeDocument/2006/relationships/printerSettings" Target="../printerSettings/printerSettings17.bin"/><Relationship Id="rId7" Type="http://schemas.openxmlformats.org/officeDocument/2006/relationships/hyperlink" Target="https://statistik.arbeitsagentur.de/DE/Navigation/Statistiken/Fachstatistiken/Ausbildungsmarkt/Ausbildungsmarkt-Nav.html?mtm_campaign=Bericht" TargetMode="External"/><Relationship Id="rId12" Type="http://schemas.openxmlformats.org/officeDocument/2006/relationships/hyperlink" Target="https://statistik.arbeitsagentur.de/DE/Navigation/Statistiken/Fachstatistiken/Grundsicherung-fuer-Arbeitsuchende-SGBII/Grundsicherung-fuer-Arbeitsuchende-SGBII-Nav.html?mtm_campaign=Bericht" TargetMode="External"/><Relationship Id="rId17" Type="http://schemas.openxmlformats.org/officeDocument/2006/relationships/hyperlink" Target="https://statistik.arbeitsagentur.de/DE/Navigation/Statistiken/Themen-im-Fokus/Demografie/Demografie-Nav.html?mtm_campaign=Bericht" TargetMode="External"/><Relationship Id="rId25" Type="http://schemas.openxmlformats.org/officeDocument/2006/relationships/hyperlink" Target="https://statistik.arbeitsagentur.de/DE/Navigation/Statistiken/Themen-im-Fokus/Migration/Migration-Nav.html?mtm_campaign=Bericht" TargetMode="External"/><Relationship Id="rId33" Type="http://schemas.openxmlformats.org/officeDocument/2006/relationships/hyperlink" Target="https://statistik.arbeitsagentur.de/DE/Navigation/Statistiken/Themen-im-Fokus/Transformation/Transformation-Nav.html?mtm_campaign=Bericht" TargetMode="External"/><Relationship Id="rId2" Type="http://schemas.openxmlformats.org/officeDocument/2006/relationships/hyperlink" Target="https://statistik.arbeitsagentur.de/DE/Navigation/Grundlagen/Definitionen/Glossar/Glossar-Nav.html" TargetMode="External"/><Relationship Id="rId16" Type="http://schemas.openxmlformats.org/officeDocument/2006/relationships/hyperlink" Target="https://statistik.arbeitsagentur.de/DE/Navigation/Statistiken/Themen-im-Fokus/Corona/Corona-Nav.html?mtm_campaign=Bericht" TargetMode="External"/><Relationship Id="rId20" Type="http://schemas.openxmlformats.org/officeDocument/2006/relationships/hyperlink" Target="https://statistik.arbeitsagentur.de/DE/Navigation/Statistiken/Themen-im-Fokus/Fachkraeftebedarf/Fachkraeftebedarf-Nav.html?mtm_campaign=Bericht" TargetMode="External"/><Relationship Id="rId29" Type="http://schemas.openxmlformats.org/officeDocument/2006/relationships/hyperlink" Target="https://statistik.arbeitsagentur.de/DE/Navigation/Statistiken/Themen-im-Fokus/Juengere/Juengere-Nav.html?mtm_campaign=Bericht" TargetMode="External"/><Relationship Id="rId1" Type="http://schemas.openxmlformats.org/officeDocument/2006/relationships/hyperlink" Target="https://statistik.arbeitsagentur.de/Statischer-Content/Grundlagen/Glossare/Generische-Publikationen/Gesamtglossar.pdf" TargetMode="External"/><Relationship Id="rId6" Type="http://schemas.openxmlformats.org/officeDocument/2006/relationships/hyperlink" Target="https://statistik.arbeitsagentur.de/DE/Navigation/Statistiken/Fachstatistiken/Arbeitsuche-Arbeitslosigkeit-Unterbeschaeftigung/Arbeitsuche-Arbeitslosigkeit-Unterbeschaeftigung-Nav.html?mtm_campaign=Bericht" TargetMode="External"/><Relationship Id="rId11" Type="http://schemas.openxmlformats.org/officeDocument/2006/relationships/hyperlink" Target="https://statistik.arbeitsagentur.de/DE/Navigation/Statistiken/Fachstatistiken/Gemeldete-Arbeitsstellen/Gemeldete-Arbeitsstellen-Nav.html?mtm_campaign=Bericht" TargetMode="External"/><Relationship Id="rId24" Type="http://schemas.openxmlformats.org/officeDocument/2006/relationships/hyperlink" Target="https://statistik.arbeitsagentur.de/DE/Navigation/Statistiken/Themen-im-Fokus/Menschen-mit-Behinderungen/Menschen-mit-Behinderungen-Nav.html?mtm_campaign=Bericht" TargetMode="External"/><Relationship Id="rId32" Type="http://schemas.openxmlformats.org/officeDocument/2006/relationships/hyperlink" Target="https://statistik.arbeitsagentur.de/DE/Navigation/Grundlagen/Methodik-Qualitaet/Methodische-Hinweise/Meth-Hinweise-Nav.html?mtm_campaign=Bericht" TargetMode="External"/><Relationship Id="rId5" Type="http://schemas.openxmlformats.org/officeDocument/2006/relationships/hyperlink" Target="https://statistik.arbeitsagentur.de/DE/Navigation/Grundlagen/Methodik-Qualitaet/Qualitaetsberichte/Qualitaetsberichte-Nav.html?mtm_campaign=Bericht" TargetMode="External"/><Relationship Id="rId15" Type="http://schemas.openxmlformats.org/officeDocument/2006/relationships/hyperlink" Target="https://statistik.arbeitsagentur.de/DE/Navigation/Statistiken/Themen-im-Fokus/Bildung/Bildung-Nav.html?mtm_campaign=Bericht" TargetMode="External"/><Relationship Id="rId23" Type="http://schemas.openxmlformats.org/officeDocument/2006/relationships/hyperlink" Target="https://statistik.arbeitsagentur.de/DE/Navigation/Statistiken/Themen-im-Fokus/Langzeitarbeitslosigkeit/Langzeitarbeitslosigkeit-Nav.html?mtm_campaign=Bericht" TargetMode="External"/><Relationship Id="rId28" Type="http://schemas.openxmlformats.org/officeDocument/2006/relationships/hyperlink" Target="https://statistik.arbeitsagentur.de/DE/Navigation/Statistiken/Themen-im-Fokus/Zeitarbeit/Zeitarbeit-Nav.html?mtm_campaign=Bericht" TargetMode="External"/><Relationship Id="rId10" Type="http://schemas.openxmlformats.org/officeDocument/2006/relationships/hyperlink" Target="https://statistik.arbeitsagentur.de/DE/Navigation/Statistiken/Fachstatistiken/Foerderung-und-berufliche-Rehabilitation/Foerderung-und-berufliche-Rehabilitation-Nav.html?mtm_campaign=Bericht" TargetMode="External"/><Relationship Id="rId19" Type="http://schemas.openxmlformats.org/officeDocument/2006/relationships/hyperlink" Target="https://statistik.arbeitsagentur.de/DE/Navigation/Statistiken/Themen-im-Fokus/Entgelt/Entgelt-Nav.html?mtm_campaign=Bericht" TargetMode="External"/><Relationship Id="rId31" Type="http://schemas.openxmlformats.org/officeDocument/2006/relationships/hyperlink" Target="https://statistik.arbeitsagentur.de/DE/Navigation/Statistiken/Themen-im-Fokus/Ukraine-Krieg/Ukraine-Krieg-Nav.html?mtm_campaign=Bericht" TargetMode="External"/><Relationship Id="rId4" Type="http://schemas.openxmlformats.org/officeDocument/2006/relationships/hyperlink" Target="https://statistik.arbeitsagentur.de/DE/Statischer-Content/Grundlagen/Definitionen/Zeichenerklaerung.html?nn=2065302" TargetMode="External"/><Relationship Id="rId9" Type="http://schemas.openxmlformats.org/officeDocument/2006/relationships/hyperlink" Target="https://statistik.arbeitsagentur.de/DE/Navigation/Statistiken/Fachstatistiken/Einnahmen-Ausgaben/Einnahmen-Ausgaben-Nav.html?mtm_campaign=Bericht" TargetMode="External"/><Relationship Id="rId14" Type="http://schemas.openxmlformats.org/officeDocument/2006/relationships/hyperlink" Target="https://statistik.arbeitsagentur.de/DE/Navigation/Statistiken/Themen-im-Fokus/Berufe/Berufe-Nav.html?mtm_campaign=Bericht" TargetMode="External"/><Relationship Id="rId22" Type="http://schemas.openxmlformats.org/officeDocument/2006/relationships/hyperlink" Target="https://statistik.arbeitsagentur.de/DE/Navigation/Statistiken/Themen-im-Fokus/Frauen-und-Maenner/Frauen-und-Maenner-Nav.html?mtm_campaign=Bericht" TargetMode="External"/><Relationship Id="rId27" Type="http://schemas.openxmlformats.org/officeDocument/2006/relationships/hyperlink" Target="https://statistik.arbeitsagentur.de/DE/Navigation/Statistiken/Themen-im-Fokus/Wirtschaftszweige/Wirtschaftszweige-Nav.html?mtm_campaign=Bericht" TargetMode="External"/><Relationship Id="rId30" Type="http://schemas.openxmlformats.org/officeDocument/2006/relationships/hyperlink" Target="https://statistik.arbeitsagentur.de/DE/Navigation/Statistiken/Themen-im-Fokus/Juengere/Juengere-Nav.html?mtm_campaign=Bericht" TargetMode="External"/><Relationship Id="rId35"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20Zentraler-Statistik-Service@arbeitsagentur.de" TargetMode="External"/><Relationship Id="rId1" Type="http://schemas.openxmlformats.org/officeDocument/2006/relationships/hyperlink" Target="http://statistik.arbeitsagentur.de/"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1:A53"/>
  <sheetViews>
    <sheetView tabSelected="1" zoomScaleNormal="100" workbookViewId="0"/>
  </sheetViews>
  <sheetFormatPr baseColWidth="10" defaultColWidth="11" defaultRowHeight="14.25" x14ac:dyDescent="0.2"/>
  <cols>
    <col min="1" max="2" width="45.625" style="214" customWidth="1"/>
    <col min="3" max="16384" width="11" style="214"/>
  </cols>
  <sheetData>
    <row r="1" ht="14.1" customHeight="1" x14ac:dyDescent="0.2"/>
    <row r="2" ht="14.1" customHeight="1" x14ac:dyDescent="0.2"/>
    <row r="3" ht="14.1" customHeight="1" x14ac:dyDescent="0.2"/>
    <row r="4" ht="14.1" customHeight="1" x14ac:dyDescent="0.2"/>
    <row r="5" ht="14.1" customHeight="1" x14ac:dyDescent="0.2"/>
    <row r="6" ht="14.1" customHeight="1" x14ac:dyDescent="0.2"/>
    <row r="7" ht="14.1" customHeight="1" x14ac:dyDescent="0.2"/>
    <row r="8" ht="14.1" customHeight="1" x14ac:dyDescent="0.2"/>
    <row r="9" ht="14.1" customHeight="1" x14ac:dyDescent="0.2"/>
    <row r="10" ht="14.1" customHeight="1" x14ac:dyDescent="0.2"/>
    <row r="11" ht="14.1" customHeight="1" x14ac:dyDescent="0.2"/>
    <row r="12" ht="14.1" customHeight="1" x14ac:dyDescent="0.2"/>
    <row r="13" ht="14.1" customHeight="1" x14ac:dyDescent="0.2"/>
    <row r="14" ht="14.1" customHeight="1" x14ac:dyDescent="0.2"/>
    <row r="15" ht="14.1" customHeight="1" x14ac:dyDescent="0.2"/>
    <row r="16" ht="14.1" customHeight="1" x14ac:dyDescent="0.2"/>
    <row r="17" ht="14.1" customHeight="1" x14ac:dyDescent="0.2"/>
    <row r="18" ht="14.1" customHeight="1" x14ac:dyDescent="0.2"/>
    <row r="19" ht="14.1" customHeight="1" x14ac:dyDescent="0.2"/>
    <row r="20" ht="14.1" customHeight="1" x14ac:dyDescent="0.2"/>
    <row r="21" ht="14.1" customHeight="1" x14ac:dyDescent="0.2"/>
    <row r="22" ht="14.1" customHeight="1" x14ac:dyDescent="0.2"/>
    <row r="23" ht="14.1" customHeight="1" x14ac:dyDescent="0.2"/>
    <row r="24" ht="14.1" customHeight="1" x14ac:dyDescent="0.2"/>
    <row r="25" ht="14.1" customHeight="1" x14ac:dyDescent="0.2"/>
    <row r="26" ht="14.1" customHeight="1" x14ac:dyDescent="0.2"/>
    <row r="27" ht="14.1" customHeight="1" x14ac:dyDescent="0.2"/>
    <row r="28" ht="14.1" customHeight="1" x14ac:dyDescent="0.2"/>
    <row r="29" ht="14.1" customHeight="1" x14ac:dyDescent="0.2"/>
    <row r="30" ht="14.1" customHeight="1" x14ac:dyDescent="0.2"/>
    <row r="31" ht="14.1" customHeight="1" x14ac:dyDescent="0.2"/>
    <row r="32" ht="14.1" customHeight="1" x14ac:dyDescent="0.2"/>
    <row r="33" ht="14.1" customHeight="1" x14ac:dyDescent="0.2"/>
    <row r="34" ht="14.1" customHeight="1" x14ac:dyDescent="0.2"/>
    <row r="35" ht="14.1" customHeight="1" x14ac:dyDescent="0.2"/>
    <row r="36" ht="14.1" customHeight="1" x14ac:dyDescent="0.2"/>
    <row r="37" ht="14.1" customHeight="1" x14ac:dyDescent="0.2"/>
    <row r="38" ht="14.1" customHeight="1" x14ac:dyDescent="0.2"/>
    <row r="39" ht="14.1" customHeight="1" x14ac:dyDescent="0.2"/>
    <row r="40" ht="14.1" customHeight="1" x14ac:dyDescent="0.2"/>
    <row r="41" ht="14.1" customHeight="1" x14ac:dyDescent="0.2"/>
    <row r="42" ht="14.1" customHeight="1" x14ac:dyDescent="0.2"/>
    <row r="43" ht="14.1" customHeight="1" x14ac:dyDescent="0.2"/>
    <row r="44" ht="14.1" customHeight="1" x14ac:dyDescent="0.2"/>
    <row r="45" ht="14.1" customHeight="1" x14ac:dyDescent="0.2"/>
    <row r="46" ht="14.1" customHeight="1" x14ac:dyDescent="0.2"/>
    <row r="47" ht="14.1" customHeight="1" x14ac:dyDescent="0.2"/>
    <row r="48" ht="14.1" customHeight="1" x14ac:dyDescent="0.2"/>
    <row r="49" ht="14.1" customHeight="1" x14ac:dyDescent="0.2"/>
    <row r="50" ht="14.1" customHeight="1" x14ac:dyDescent="0.2"/>
    <row r="51" ht="14.1" customHeight="1" x14ac:dyDescent="0.2"/>
    <row r="52" ht="14.1" customHeight="1" x14ac:dyDescent="0.2"/>
    <row r="53" ht="123" customHeight="1" x14ac:dyDescent="0.2"/>
  </sheetData>
  <pageMargins left="0.31496062992125984" right="0" top="0" bottom="0" header="0" footer="0"/>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M32"/>
  <sheetViews>
    <sheetView showGridLines="0" zoomScaleNormal="100" zoomScaleSheetLayoutView="110" workbookViewId="0"/>
  </sheetViews>
  <sheetFormatPr baseColWidth="10" defaultRowHeight="11.25" x14ac:dyDescent="0.2"/>
  <cols>
    <col min="1" max="1" width="30" style="232" customWidth="1"/>
    <col min="2" max="3" width="10.625" style="40" customWidth="1"/>
    <col min="4" max="4" width="6.5" style="40" customWidth="1"/>
    <col min="5" max="5" width="10.625" style="40" customWidth="1"/>
    <col min="6" max="6" width="7.5" style="40" customWidth="1"/>
    <col min="7" max="237" width="11" style="40"/>
    <col min="238" max="238" width="13.375" style="40" customWidth="1"/>
    <col min="239" max="239" width="33.125" style="40" customWidth="1"/>
    <col min="240" max="240" width="0" style="40" hidden="1" customWidth="1"/>
    <col min="241" max="243" width="20" style="40" customWidth="1"/>
    <col min="244" max="493" width="11" style="40"/>
    <col min="494" max="494" width="13.375" style="40" customWidth="1"/>
    <col min="495" max="495" width="33.125" style="40" customWidth="1"/>
    <col min="496" max="496" width="0" style="40" hidden="1" customWidth="1"/>
    <col min="497" max="499" width="20" style="40" customWidth="1"/>
    <col min="500" max="749" width="11" style="40"/>
    <col min="750" max="750" width="13.375" style="40" customWidth="1"/>
    <col min="751" max="751" width="33.125" style="40" customWidth="1"/>
    <col min="752" max="752" width="0" style="40" hidden="1" customWidth="1"/>
    <col min="753" max="755" width="20" style="40" customWidth="1"/>
    <col min="756" max="1005" width="11" style="40"/>
    <col min="1006" max="1006" width="13.375" style="40" customWidth="1"/>
    <col min="1007" max="1007" width="33.125" style="40" customWidth="1"/>
    <col min="1008" max="1008" width="0" style="40" hidden="1" customWidth="1"/>
    <col min="1009" max="1011" width="20" style="40" customWidth="1"/>
    <col min="1012" max="1261" width="11" style="40"/>
    <col min="1262" max="1262" width="13.375" style="40" customWidth="1"/>
    <col min="1263" max="1263" width="33.125" style="40" customWidth="1"/>
    <col min="1264" max="1264" width="0" style="40" hidden="1" customWidth="1"/>
    <col min="1265" max="1267" width="20" style="40" customWidth="1"/>
    <col min="1268" max="1517" width="11" style="40"/>
    <col min="1518" max="1518" width="13.375" style="40" customWidth="1"/>
    <col min="1519" max="1519" width="33.125" style="40" customWidth="1"/>
    <col min="1520" max="1520" width="0" style="40" hidden="1" customWidth="1"/>
    <col min="1521" max="1523" width="20" style="40" customWidth="1"/>
    <col min="1524" max="1773" width="11" style="40"/>
    <col min="1774" max="1774" width="13.375" style="40" customWidth="1"/>
    <col min="1775" max="1775" width="33.125" style="40" customWidth="1"/>
    <col min="1776" max="1776" width="0" style="40" hidden="1" customWidth="1"/>
    <col min="1777" max="1779" width="20" style="40" customWidth="1"/>
    <col min="1780" max="2029" width="11" style="40"/>
    <col min="2030" max="2030" width="13.375" style="40" customWidth="1"/>
    <col min="2031" max="2031" width="33.125" style="40" customWidth="1"/>
    <col min="2032" max="2032" width="0" style="40" hidden="1" customWidth="1"/>
    <col min="2033" max="2035" width="20" style="40" customWidth="1"/>
    <col min="2036" max="2285" width="11" style="40"/>
    <col min="2286" max="2286" width="13.375" style="40" customWidth="1"/>
    <col min="2287" max="2287" width="33.125" style="40" customWidth="1"/>
    <col min="2288" max="2288" width="0" style="40" hidden="1" customWidth="1"/>
    <col min="2289" max="2291" width="20" style="40" customWidth="1"/>
    <col min="2292" max="2541" width="11" style="40"/>
    <col min="2542" max="2542" width="13.375" style="40" customWidth="1"/>
    <col min="2543" max="2543" width="33.125" style="40" customWidth="1"/>
    <col min="2544" max="2544" width="0" style="40" hidden="1" customWidth="1"/>
    <col min="2545" max="2547" width="20" style="40" customWidth="1"/>
    <col min="2548" max="2797" width="11" style="40"/>
    <col min="2798" max="2798" width="13.375" style="40" customWidth="1"/>
    <col min="2799" max="2799" width="33.125" style="40" customWidth="1"/>
    <col min="2800" max="2800" width="0" style="40" hidden="1" customWidth="1"/>
    <col min="2801" max="2803" width="20" style="40" customWidth="1"/>
    <col min="2804" max="3053" width="11" style="40"/>
    <col min="3054" max="3054" width="13.375" style="40" customWidth="1"/>
    <col min="3055" max="3055" width="33.125" style="40" customWidth="1"/>
    <col min="3056" max="3056" width="0" style="40" hidden="1" customWidth="1"/>
    <col min="3057" max="3059" width="20" style="40" customWidth="1"/>
    <col min="3060" max="3309" width="11" style="40"/>
    <col min="3310" max="3310" width="13.375" style="40" customWidth="1"/>
    <col min="3311" max="3311" width="33.125" style="40" customWidth="1"/>
    <col min="3312" max="3312" width="0" style="40" hidden="1" customWidth="1"/>
    <col min="3313" max="3315" width="20" style="40" customWidth="1"/>
    <col min="3316" max="3565" width="11" style="40"/>
    <col min="3566" max="3566" width="13.375" style="40" customWidth="1"/>
    <col min="3567" max="3567" width="33.125" style="40" customWidth="1"/>
    <col min="3568" max="3568" width="0" style="40" hidden="1" customWidth="1"/>
    <col min="3569" max="3571" width="20" style="40" customWidth="1"/>
    <col min="3572" max="3821" width="11" style="40"/>
    <col min="3822" max="3822" width="13.375" style="40" customWidth="1"/>
    <col min="3823" max="3823" width="33.125" style="40" customWidth="1"/>
    <col min="3824" max="3824" width="0" style="40" hidden="1" customWidth="1"/>
    <col min="3825" max="3827" width="20" style="40" customWidth="1"/>
    <col min="3828" max="4077" width="11" style="40"/>
    <col min="4078" max="4078" width="13.375" style="40" customWidth="1"/>
    <col min="4079" max="4079" width="33.125" style="40" customWidth="1"/>
    <col min="4080" max="4080" width="0" style="40" hidden="1" customWidth="1"/>
    <col min="4081" max="4083" width="20" style="40" customWidth="1"/>
    <col min="4084" max="4333" width="11" style="40"/>
    <col min="4334" max="4334" width="13.375" style="40" customWidth="1"/>
    <col min="4335" max="4335" width="33.125" style="40" customWidth="1"/>
    <col min="4336" max="4336" width="0" style="40" hidden="1" customWidth="1"/>
    <col min="4337" max="4339" width="20" style="40" customWidth="1"/>
    <col min="4340" max="4589" width="11" style="40"/>
    <col min="4590" max="4590" width="13.375" style="40" customWidth="1"/>
    <col min="4591" max="4591" width="33.125" style="40" customWidth="1"/>
    <col min="4592" max="4592" width="0" style="40" hidden="1" customWidth="1"/>
    <col min="4593" max="4595" width="20" style="40" customWidth="1"/>
    <col min="4596" max="4845" width="11" style="40"/>
    <col min="4846" max="4846" width="13.375" style="40" customWidth="1"/>
    <col min="4847" max="4847" width="33.125" style="40" customWidth="1"/>
    <col min="4848" max="4848" width="0" style="40" hidden="1" customWidth="1"/>
    <col min="4849" max="4851" width="20" style="40" customWidth="1"/>
    <col min="4852" max="5101" width="11" style="40"/>
    <col min="5102" max="5102" width="13.375" style="40" customWidth="1"/>
    <col min="5103" max="5103" width="33.125" style="40" customWidth="1"/>
    <col min="5104" max="5104" width="0" style="40" hidden="1" customWidth="1"/>
    <col min="5105" max="5107" width="20" style="40" customWidth="1"/>
    <col min="5108" max="5357" width="11" style="40"/>
    <col min="5358" max="5358" width="13.375" style="40" customWidth="1"/>
    <col min="5359" max="5359" width="33.125" style="40" customWidth="1"/>
    <col min="5360" max="5360" width="0" style="40" hidden="1" customWidth="1"/>
    <col min="5361" max="5363" width="20" style="40" customWidth="1"/>
    <col min="5364" max="5613" width="11" style="40"/>
    <col min="5614" max="5614" width="13.375" style="40" customWidth="1"/>
    <col min="5615" max="5615" width="33.125" style="40" customWidth="1"/>
    <col min="5616" max="5616" width="0" style="40" hidden="1" customWidth="1"/>
    <col min="5617" max="5619" width="20" style="40" customWidth="1"/>
    <col min="5620" max="5869" width="11" style="40"/>
    <col min="5870" max="5870" width="13.375" style="40" customWidth="1"/>
    <col min="5871" max="5871" width="33.125" style="40" customWidth="1"/>
    <col min="5872" max="5872" width="0" style="40" hidden="1" customWidth="1"/>
    <col min="5873" max="5875" width="20" style="40" customWidth="1"/>
    <col min="5876" max="6125" width="11" style="40"/>
    <col min="6126" max="6126" width="13.375" style="40" customWidth="1"/>
    <col min="6127" max="6127" width="33.125" style="40" customWidth="1"/>
    <col min="6128" max="6128" width="0" style="40" hidden="1" customWidth="1"/>
    <col min="6129" max="6131" width="20" style="40" customWidth="1"/>
    <col min="6132" max="6381" width="11" style="40"/>
    <col min="6382" max="6382" width="13.375" style="40" customWidth="1"/>
    <col min="6383" max="6383" width="33.125" style="40" customWidth="1"/>
    <col min="6384" max="6384" width="0" style="40" hidden="1" customWidth="1"/>
    <col min="6385" max="6387" width="20" style="40" customWidth="1"/>
    <col min="6388" max="6637" width="11" style="40"/>
    <col min="6638" max="6638" width="13.375" style="40" customWidth="1"/>
    <col min="6639" max="6639" width="33.125" style="40" customWidth="1"/>
    <col min="6640" max="6640" width="0" style="40" hidden="1" customWidth="1"/>
    <col min="6641" max="6643" width="20" style="40" customWidth="1"/>
    <col min="6644" max="6893" width="11" style="40"/>
    <col min="6894" max="6894" width="13.375" style="40" customWidth="1"/>
    <col min="6895" max="6895" width="33.125" style="40" customWidth="1"/>
    <col min="6896" max="6896" width="0" style="40" hidden="1" customWidth="1"/>
    <col min="6897" max="6899" width="20" style="40" customWidth="1"/>
    <col min="6900" max="7149" width="11" style="40"/>
    <col min="7150" max="7150" width="13.375" style="40" customWidth="1"/>
    <col min="7151" max="7151" width="33.125" style="40" customWidth="1"/>
    <col min="7152" max="7152" width="0" style="40" hidden="1" customWidth="1"/>
    <col min="7153" max="7155" width="20" style="40" customWidth="1"/>
    <col min="7156" max="7405" width="11" style="40"/>
    <col min="7406" max="7406" width="13.375" style="40" customWidth="1"/>
    <col min="7407" max="7407" width="33.125" style="40" customWidth="1"/>
    <col min="7408" max="7408" width="0" style="40" hidden="1" customWidth="1"/>
    <col min="7409" max="7411" width="20" style="40" customWidth="1"/>
    <col min="7412" max="7661" width="11" style="40"/>
    <col min="7662" max="7662" width="13.375" style="40" customWidth="1"/>
    <col min="7663" max="7663" width="33.125" style="40" customWidth="1"/>
    <col min="7664" max="7664" width="0" style="40" hidden="1" customWidth="1"/>
    <col min="7665" max="7667" width="20" style="40" customWidth="1"/>
    <col min="7668" max="7917" width="11" style="40"/>
    <col min="7918" max="7918" width="13.375" style="40" customWidth="1"/>
    <col min="7919" max="7919" width="33.125" style="40" customWidth="1"/>
    <col min="7920" max="7920" width="0" style="40" hidden="1" customWidth="1"/>
    <col min="7921" max="7923" width="20" style="40" customWidth="1"/>
    <col min="7924" max="8173" width="11" style="40"/>
    <col min="8174" max="8174" width="13.375" style="40" customWidth="1"/>
    <col min="8175" max="8175" width="33.125" style="40" customWidth="1"/>
    <col min="8176" max="8176" width="0" style="40" hidden="1" customWidth="1"/>
    <col min="8177" max="8179" width="20" style="40" customWidth="1"/>
    <col min="8180" max="8429" width="11" style="40"/>
    <col min="8430" max="8430" width="13.375" style="40" customWidth="1"/>
    <col min="8431" max="8431" width="33.125" style="40" customWidth="1"/>
    <col min="8432" max="8432" width="0" style="40" hidden="1" customWidth="1"/>
    <col min="8433" max="8435" width="20" style="40" customWidth="1"/>
    <col min="8436" max="8685" width="11" style="40"/>
    <col min="8686" max="8686" width="13.375" style="40" customWidth="1"/>
    <col min="8687" max="8687" width="33.125" style="40" customWidth="1"/>
    <col min="8688" max="8688" width="0" style="40" hidden="1" customWidth="1"/>
    <col min="8689" max="8691" width="20" style="40" customWidth="1"/>
    <col min="8692" max="8941" width="11" style="40"/>
    <col min="8942" max="8942" width="13.375" style="40" customWidth="1"/>
    <col min="8943" max="8943" width="33.125" style="40" customWidth="1"/>
    <col min="8944" max="8944" width="0" style="40" hidden="1" customWidth="1"/>
    <col min="8945" max="8947" width="20" style="40" customWidth="1"/>
    <col min="8948" max="9197" width="11" style="40"/>
    <col min="9198" max="9198" width="13.375" style="40" customWidth="1"/>
    <col min="9199" max="9199" width="33.125" style="40" customWidth="1"/>
    <col min="9200" max="9200" width="0" style="40" hidden="1" customWidth="1"/>
    <col min="9201" max="9203" width="20" style="40" customWidth="1"/>
    <col min="9204" max="9453" width="11" style="40"/>
    <col min="9454" max="9454" width="13.375" style="40" customWidth="1"/>
    <col min="9455" max="9455" width="33.125" style="40" customWidth="1"/>
    <col min="9456" max="9456" width="0" style="40" hidden="1" customWidth="1"/>
    <col min="9457" max="9459" width="20" style="40" customWidth="1"/>
    <col min="9460" max="9709" width="11" style="40"/>
    <col min="9710" max="9710" width="13.375" style="40" customWidth="1"/>
    <col min="9711" max="9711" width="33.125" style="40" customWidth="1"/>
    <col min="9712" max="9712" width="0" style="40" hidden="1" customWidth="1"/>
    <col min="9713" max="9715" width="20" style="40" customWidth="1"/>
    <col min="9716" max="9965" width="11" style="40"/>
    <col min="9966" max="9966" width="13.375" style="40" customWidth="1"/>
    <col min="9967" max="9967" width="33.125" style="40" customWidth="1"/>
    <col min="9968" max="9968" width="0" style="40" hidden="1" customWidth="1"/>
    <col min="9969" max="9971" width="20" style="40" customWidth="1"/>
    <col min="9972" max="10221" width="11" style="40"/>
    <col min="10222" max="10222" width="13.375" style="40" customWidth="1"/>
    <col min="10223" max="10223" width="33.125" style="40" customWidth="1"/>
    <col min="10224" max="10224" width="0" style="40" hidden="1" customWidth="1"/>
    <col min="10225" max="10227" width="20" style="40" customWidth="1"/>
    <col min="10228" max="10477" width="11" style="40"/>
    <col min="10478" max="10478" width="13.375" style="40" customWidth="1"/>
    <col min="10479" max="10479" width="33.125" style="40" customWidth="1"/>
    <col min="10480" max="10480" width="0" style="40" hidden="1" customWidth="1"/>
    <col min="10481" max="10483" width="20" style="40" customWidth="1"/>
    <col min="10484" max="10733" width="11" style="40"/>
    <col min="10734" max="10734" width="13.375" style="40" customWidth="1"/>
    <col min="10735" max="10735" width="33.125" style="40" customWidth="1"/>
    <col min="10736" max="10736" width="0" style="40" hidden="1" customWidth="1"/>
    <col min="10737" max="10739" width="20" style="40" customWidth="1"/>
    <col min="10740" max="10989" width="11" style="40"/>
    <col min="10990" max="10990" width="13.375" style="40" customWidth="1"/>
    <col min="10991" max="10991" width="33.125" style="40" customWidth="1"/>
    <col min="10992" max="10992" width="0" style="40" hidden="1" customWidth="1"/>
    <col min="10993" max="10995" width="20" style="40" customWidth="1"/>
    <col min="10996" max="11245" width="11" style="40"/>
    <col min="11246" max="11246" width="13.375" style="40" customWidth="1"/>
    <col min="11247" max="11247" width="33.125" style="40" customWidth="1"/>
    <col min="11248" max="11248" width="0" style="40" hidden="1" customWidth="1"/>
    <col min="11249" max="11251" width="20" style="40" customWidth="1"/>
    <col min="11252" max="11501" width="11" style="40"/>
    <col min="11502" max="11502" width="13.375" style="40" customWidth="1"/>
    <col min="11503" max="11503" width="33.125" style="40" customWidth="1"/>
    <col min="11504" max="11504" width="0" style="40" hidden="1" customWidth="1"/>
    <col min="11505" max="11507" width="20" style="40" customWidth="1"/>
    <col min="11508" max="11757" width="11" style="40"/>
    <col min="11758" max="11758" width="13.375" style="40" customWidth="1"/>
    <col min="11759" max="11759" width="33.125" style="40" customWidth="1"/>
    <col min="11760" max="11760" width="0" style="40" hidden="1" customWidth="1"/>
    <col min="11761" max="11763" width="20" style="40" customWidth="1"/>
    <col min="11764" max="12013" width="11" style="40"/>
    <col min="12014" max="12014" width="13.375" style="40" customWidth="1"/>
    <col min="12015" max="12015" width="33.125" style="40" customWidth="1"/>
    <col min="12016" max="12016" width="0" style="40" hidden="1" customWidth="1"/>
    <col min="12017" max="12019" width="20" style="40" customWidth="1"/>
    <col min="12020" max="12269" width="11" style="40"/>
    <col min="12270" max="12270" width="13.375" style="40" customWidth="1"/>
    <col min="12271" max="12271" width="33.125" style="40" customWidth="1"/>
    <col min="12272" max="12272" width="0" style="40" hidden="1" customWidth="1"/>
    <col min="12273" max="12275" width="20" style="40" customWidth="1"/>
    <col min="12276" max="12525" width="11" style="40"/>
    <col min="12526" max="12526" width="13.375" style="40" customWidth="1"/>
    <col min="12527" max="12527" width="33.125" style="40" customWidth="1"/>
    <col min="12528" max="12528" width="0" style="40" hidden="1" customWidth="1"/>
    <col min="12529" max="12531" width="20" style="40" customWidth="1"/>
    <col min="12532" max="12781" width="11" style="40"/>
    <col min="12782" max="12782" width="13.375" style="40" customWidth="1"/>
    <col min="12783" max="12783" width="33.125" style="40" customWidth="1"/>
    <col min="12784" max="12784" width="0" style="40" hidden="1" customWidth="1"/>
    <col min="12785" max="12787" width="20" style="40" customWidth="1"/>
    <col min="12788" max="13037" width="11" style="40"/>
    <col min="13038" max="13038" width="13.375" style="40" customWidth="1"/>
    <col min="13039" max="13039" width="33.125" style="40" customWidth="1"/>
    <col min="13040" max="13040" width="0" style="40" hidden="1" customWidth="1"/>
    <col min="13041" max="13043" width="20" style="40" customWidth="1"/>
    <col min="13044" max="13293" width="11" style="40"/>
    <col min="13294" max="13294" width="13.375" style="40" customWidth="1"/>
    <col min="13295" max="13295" width="33.125" style="40" customWidth="1"/>
    <col min="13296" max="13296" width="0" style="40" hidden="1" customWidth="1"/>
    <col min="13297" max="13299" width="20" style="40" customWidth="1"/>
    <col min="13300" max="13549" width="11" style="40"/>
    <col min="13550" max="13550" width="13.375" style="40" customWidth="1"/>
    <col min="13551" max="13551" width="33.125" style="40" customWidth="1"/>
    <col min="13552" max="13552" width="0" style="40" hidden="1" customWidth="1"/>
    <col min="13553" max="13555" width="20" style="40" customWidth="1"/>
    <col min="13556" max="13805" width="11" style="40"/>
    <col min="13806" max="13806" width="13.375" style="40" customWidth="1"/>
    <col min="13807" max="13807" width="33.125" style="40" customWidth="1"/>
    <col min="13808" max="13808" width="0" style="40" hidden="1" customWidth="1"/>
    <col min="13809" max="13811" width="20" style="40" customWidth="1"/>
    <col min="13812" max="14061" width="11" style="40"/>
    <col min="14062" max="14062" width="13.375" style="40" customWidth="1"/>
    <col min="14063" max="14063" width="33.125" style="40" customWidth="1"/>
    <col min="14064" max="14064" width="0" style="40" hidden="1" customWidth="1"/>
    <col min="14065" max="14067" width="20" style="40" customWidth="1"/>
    <col min="14068" max="14317" width="11" style="40"/>
    <col min="14318" max="14318" width="13.375" style="40" customWidth="1"/>
    <col min="14319" max="14319" width="33.125" style="40" customWidth="1"/>
    <col min="14320" max="14320" width="0" style="40" hidden="1" customWidth="1"/>
    <col min="14321" max="14323" width="20" style="40" customWidth="1"/>
    <col min="14324" max="14573" width="11" style="40"/>
    <col min="14574" max="14574" width="13.375" style="40" customWidth="1"/>
    <col min="14575" max="14575" width="33.125" style="40" customWidth="1"/>
    <col min="14576" max="14576" width="0" style="40" hidden="1" customWidth="1"/>
    <col min="14577" max="14579" width="20" style="40" customWidth="1"/>
    <col min="14580" max="14829" width="11" style="40"/>
    <col min="14830" max="14830" width="13.375" style="40" customWidth="1"/>
    <col min="14831" max="14831" width="33.125" style="40" customWidth="1"/>
    <col min="14832" max="14832" width="0" style="40" hidden="1" customWidth="1"/>
    <col min="14833" max="14835" width="20" style="40" customWidth="1"/>
    <col min="14836" max="15085" width="11" style="40"/>
    <col min="15086" max="15086" width="13.375" style="40" customWidth="1"/>
    <col min="15087" max="15087" width="33.125" style="40" customWidth="1"/>
    <col min="15088" max="15088" width="0" style="40" hidden="1" customWidth="1"/>
    <col min="15089" max="15091" width="20" style="40" customWidth="1"/>
    <col min="15092" max="15341" width="11" style="40"/>
    <col min="15342" max="15342" width="13.375" style="40" customWidth="1"/>
    <col min="15343" max="15343" width="33.125" style="40" customWidth="1"/>
    <col min="15344" max="15344" width="0" style="40" hidden="1" customWidth="1"/>
    <col min="15345" max="15347" width="20" style="40" customWidth="1"/>
    <col min="15348" max="15597" width="11" style="40"/>
    <col min="15598" max="15598" width="13.375" style="40" customWidth="1"/>
    <col min="15599" max="15599" width="33.125" style="40" customWidth="1"/>
    <col min="15600" max="15600" width="0" style="40" hidden="1" customWidth="1"/>
    <col min="15601" max="15603" width="20" style="40" customWidth="1"/>
    <col min="15604" max="15853" width="11" style="40"/>
    <col min="15854" max="15854" width="13.375" style="40" customWidth="1"/>
    <col min="15855" max="15855" width="33.125" style="40" customWidth="1"/>
    <col min="15856" max="15856" width="0" style="40" hidden="1" customWidth="1"/>
    <col min="15857" max="15859" width="20" style="40" customWidth="1"/>
    <col min="15860" max="16109" width="11" style="40"/>
    <col min="16110" max="16110" width="13.375" style="40" customWidth="1"/>
    <col min="16111" max="16111" width="33.125" style="40" customWidth="1"/>
    <col min="16112" max="16112" width="0" style="40" hidden="1" customWidth="1"/>
    <col min="16113" max="16115" width="20" style="40" customWidth="1"/>
    <col min="16116" max="16384" width="11" style="40"/>
  </cols>
  <sheetData>
    <row r="1" spans="1:13" s="8" customFormat="1" ht="33.950000000000003" customHeight="1" x14ac:dyDescent="0.2">
      <c r="A1" s="228"/>
      <c r="B1" s="39"/>
      <c r="C1" s="50"/>
      <c r="D1" s="50"/>
      <c r="E1" s="50"/>
      <c r="F1" s="47" t="s">
        <v>0</v>
      </c>
    </row>
    <row r="2" spans="1:13" s="5" customFormat="1" ht="10.5" customHeight="1" x14ac:dyDescent="0.2">
      <c r="C2" s="6"/>
      <c r="E2" s="590" t="str">
        <f ca="1">HYPERLINK(CELL("adresse",Inhaltsverzeichnis!A1),"zurück zum Inhalt")</f>
        <v>zurück zum Inhalt</v>
      </c>
      <c r="F2" s="591"/>
      <c r="J2" s="160"/>
      <c r="K2" s="6"/>
    </row>
    <row r="3" spans="1:13" s="5" customFormat="1" ht="12.75" x14ac:dyDescent="0.2">
      <c r="D3" s="6"/>
      <c r="E3" s="6"/>
      <c r="F3" s="6"/>
      <c r="G3" s="6"/>
      <c r="H3" s="6"/>
      <c r="I3" s="6"/>
      <c r="J3" s="160"/>
      <c r="L3" s="6"/>
      <c r="M3" s="6"/>
    </row>
    <row r="4" spans="1:13" s="8" customFormat="1" ht="42" customHeight="1" x14ac:dyDescent="0.2">
      <c r="A4" s="632" t="s">
        <v>338</v>
      </c>
      <c r="B4" s="632"/>
      <c r="C4" s="632"/>
      <c r="D4" s="632"/>
      <c r="E4" s="632"/>
      <c r="F4" s="632"/>
    </row>
    <row r="5" spans="1:13" s="8" customFormat="1" ht="11.25" customHeight="1" x14ac:dyDescent="0.2">
      <c r="A5" s="559" t="s">
        <v>245</v>
      </c>
      <c r="B5" s="559"/>
      <c r="C5" s="559"/>
      <c r="D5" s="559"/>
      <c r="E5" s="559"/>
      <c r="F5" s="559"/>
    </row>
    <row r="6" spans="1:13" s="8" customFormat="1" ht="12.75" customHeight="1" x14ac:dyDescent="0.2">
      <c r="A6" s="229" t="str">
        <f>CONCATENATE(LEFT(Impressum!C12,SEARCH("(",Impressum!C12)-1),"nach Arbeitsort ","(Beschäftigungsbetrieb",TEXT(0,"#¹⁾"),", Gebietsstand ",TEXT(Impressum!C16,"MMMM")," ",TEXT(Impressum!C16,"JJJJ"),")")</f>
        <v>Deutschland nach Arbeitsort (Beschäftigungsbetrieb¹⁾, Gebietsstand Juni 2024)</v>
      </c>
    </row>
    <row r="7" spans="1:13" s="8" customFormat="1" ht="12.75" customHeight="1" x14ac:dyDescent="0.2">
      <c r="A7" s="229" t="s">
        <v>428</v>
      </c>
    </row>
    <row r="8" spans="1:13" s="34" customFormat="1" ht="12.75" customHeight="1" x14ac:dyDescent="0.2">
      <c r="A8" s="230"/>
      <c r="B8" s="582"/>
      <c r="C8" s="582"/>
      <c r="D8" s="582"/>
      <c r="E8" s="582"/>
      <c r="F8" s="582"/>
    </row>
    <row r="9" spans="1:13" s="34" customFormat="1" ht="11.25" customHeight="1" x14ac:dyDescent="0.2">
      <c r="A9" s="633" t="s">
        <v>222</v>
      </c>
      <c r="B9" s="636" t="s">
        <v>1</v>
      </c>
      <c r="C9" s="638" t="s">
        <v>4</v>
      </c>
      <c r="D9" s="639"/>
      <c r="E9" s="639"/>
      <c r="F9" s="640"/>
    </row>
    <row r="10" spans="1:13" s="34" customFormat="1" ht="28.15" customHeight="1" x14ac:dyDescent="0.2">
      <c r="A10" s="634"/>
      <c r="B10" s="637"/>
      <c r="C10" s="225" t="s">
        <v>11</v>
      </c>
      <c r="D10" s="225" t="s">
        <v>238</v>
      </c>
      <c r="E10" s="225" t="s">
        <v>12</v>
      </c>
      <c r="F10" s="236" t="s">
        <v>238</v>
      </c>
    </row>
    <row r="11" spans="1:13" s="32" customFormat="1" ht="14.25" customHeight="1" x14ac:dyDescent="0.15">
      <c r="A11" s="635"/>
      <c r="B11" s="237">
        <v>1</v>
      </c>
      <c r="C11" s="238">
        <v>2</v>
      </c>
      <c r="D11" s="238">
        <v>3</v>
      </c>
      <c r="E11" s="238">
        <v>4</v>
      </c>
      <c r="F11" s="239">
        <v>5</v>
      </c>
    </row>
    <row r="12" spans="1:13" ht="20.100000000000001" customHeight="1" x14ac:dyDescent="0.2">
      <c r="A12" s="260" t="s">
        <v>1</v>
      </c>
      <c r="B12" s="335">
        <v>1118069.91666667</v>
      </c>
      <c r="C12" s="335">
        <v>592779.08333333302</v>
      </c>
      <c r="D12" s="261">
        <v>53.018069308277497</v>
      </c>
      <c r="E12" s="335">
        <v>525134.41666666698</v>
      </c>
      <c r="F12" s="247">
        <v>46.967940809306903</v>
      </c>
    </row>
    <row r="13" spans="1:13" ht="26.25" customHeight="1" x14ac:dyDescent="0.2">
      <c r="A13" s="233" t="s">
        <v>254</v>
      </c>
      <c r="B13" s="336">
        <v>222008.125</v>
      </c>
      <c r="C13" s="336">
        <v>113798.75</v>
      </c>
      <c r="D13" s="240">
        <v>51.258822171485797</v>
      </c>
      <c r="E13" s="336">
        <v>108146.875</v>
      </c>
      <c r="F13" s="240">
        <v>48.713025705703302</v>
      </c>
    </row>
    <row r="14" spans="1:13" ht="12.75" customHeight="1" x14ac:dyDescent="0.2">
      <c r="A14" s="233" t="s">
        <v>253</v>
      </c>
      <c r="B14" s="336">
        <v>289255.375</v>
      </c>
      <c r="C14" s="336">
        <v>143407.58333333299</v>
      </c>
      <c r="D14" s="240">
        <v>49.5781913588756</v>
      </c>
      <c r="E14" s="336">
        <v>145819.41666666701</v>
      </c>
      <c r="F14" s="240">
        <v>50.411998970344698</v>
      </c>
    </row>
    <row r="15" spans="1:13" ht="12.75" customHeight="1" x14ac:dyDescent="0.2">
      <c r="A15" s="233" t="s">
        <v>178</v>
      </c>
      <c r="B15" s="336">
        <v>300584.54166666698</v>
      </c>
      <c r="C15" s="336">
        <v>160853.20833333299</v>
      </c>
      <c r="D15" s="240">
        <v>53.5134666079108</v>
      </c>
      <c r="E15" s="336">
        <v>139699.95833333299</v>
      </c>
      <c r="F15" s="240">
        <v>46.476095396899602</v>
      </c>
    </row>
    <row r="16" spans="1:13" ht="12.75" customHeight="1" x14ac:dyDescent="0.2">
      <c r="A16" s="235" t="s">
        <v>179</v>
      </c>
      <c r="B16" s="337">
        <v>306208.79166666698</v>
      </c>
      <c r="C16" s="337">
        <v>174713</v>
      </c>
      <c r="D16" s="241">
        <v>57.056820298676897</v>
      </c>
      <c r="E16" s="337">
        <v>131461.625</v>
      </c>
      <c r="F16" s="241">
        <v>42.932021737346702</v>
      </c>
    </row>
    <row r="17" spans="1:13" ht="36" customHeight="1" x14ac:dyDescent="0.2">
      <c r="A17" s="258" t="s">
        <v>227</v>
      </c>
      <c r="B17" s="338">
        <v>906481.45833333302</v>
      </c>
      <c r="C17" s="338">
        <v>478816.91666666698</v>
      </c>
      <c r="D17" s="248">
        <v>52.821479387678202</v>
      </c>
      <c r="E17" s="338">
        <v>427525.29166666698</v>
      </c>
      <c r="F17" s="248">
        <v>47.1631590184668</v>
      </c>
    </row>
    <row r="18" spans="1:13" ht="22.5" customHeight="1" x14ac:dyDescent="0.2">
      <c r="A18" s="333" t="s">
        <v>254</v>
      </c>
      <c r="B18" s="339">
        <v>185733.33333333299</v>
      </c>
      <c r="C18" s="339">
        <v>94642.458333333299</v>
      </c>
      <c r="D18" s="334">
        <v>50.9560974515434</v>
      </c>
      <c r="E18" s="339">
        <v>91034.333333333299</v>
      </c>
      <c r="F18" s="334">
        <v>49.013460157932499</v>
      </c>
    </row>
    <row r="19" spans="1:13" ht="12.75" customHeight="1" x14ac:dyDescent="0.2">
      <c r="A19" s="234" t="s">
        <v>253</v>
      </c>
      <c r="B19" s="339">
        <v>229725.08333333299</v>
      </c>
      <c r="C19" s="339">
        <v>111378.58333333299</v>
      </c>
      <c r="D19" s="334">
        <v>48.483422757854399</v>
      </c>
      <c r="E19" s="339">
        <v>118321.25</v>
      </c>
      <c r="F19" s="334">
        <v>51.5055858433686</v>
      </c>
    </row>
    <row r="20" spans="1:13" ht="12.75" customHeight="1" x14ac:dyDescent="0.2">
      <c r="A20" s="234" t="s">
        <v>178</v>
      </c>
      <c r="B20" s="336">
        <v>239194.125</v>
      </c>
      <c r="C20" s="336">
        <v>127536.29166666701</v>
      </c>
      <c r="D20" s="240">
        <v>53.319157260516597</v>
      </c>
      <c r="E20" s="336">
        <v>111631.70833333299</v>
      </c>
      <c r="F20" s="240">
        <v>46.669920648483</v>
      </c>
    </row>
    <row r="21" spans="1:13" ht="12.75" customHeight="1" x14ac:dyDescent="0.2">
      <c r="A21" s="234" t="s">
        <v>179</v>
      </c>
      <c r="B21" s="336">
        <v>251821.125</v>
      </c>
      <c r="C21" s="336">
        <v>145256.16666666701</v>
      </c>
      <c r="D21" s="240">
        <v>57.682280097297898</v>
      </c>
      <c r="E21" s="336">
        <v>106533.625</v>
      </c>
      <c r="F21" s="241">
        <v>42.305277208177003</v>
      </c>
    </row>
    <row r="22" spans="1:13" ht="36" customHeight="1" x14ac:dyDescent="0.2">
      <c r="A22" s="499" t="s">
        <v>337</v>
      </c>
      <c r="B22" s="335">
        <v>202780.75</v>
      </c>
      <c r="C22" s="335">
        <v>108675.66666666701</v>
      </c>
      <c r="D22" s="247">
        <v>53.592693915308402</v>
      </c>
      <c r="E22" s="335">
        <v>94091.875</v>
      </c>
      <c r="F22" s="247">
        <v>46.4007924815349</v>
      </c>
    </row>
    <row r="23" spans="1:13" ht="22.5" x14ac:dyDescent="0.2">
      <c r="A23" s="333" t="s">
        <v>254</v>
      </c>
      <c r="B23" s="339">
        <v>28249.666666666701</v>
      </c>
      <c r="C23" s="339">
        <v>14393.916666666701</v>
      </c>
      <c r="D23" s="334">
        <v>50.952518613788897</v>
      </c>
      <c r="E23" s="339">
        <v>13853.75</v>
      </c>
      <c r="F23" s="334">
        <v>49.040401656656698</v>
      </c>
    </row>
    <row r="24" spans="1:13" ht="12.75" customHeight="1" x14ac:dyDescent="0.2">
      <c r="A24" s="234" t="s">
        <v>253</v>
      </c>
      <c r="B24" s="339">
        <v>59184.208333333299</v>
      </c>
      <c r="C24" s="339">
        <v>31804.5</v>
      </c>
      <c r="D24" s="334">
        <v>53.738152280204197</v>
      </c>
      <c r="E24" s="339">
        <v>27376.583333333299</v>
      </c>
      <c r="F24" s="334">
        <v>46.2565675951003</v>
      </c>
    </row>
    <row r="25" spans="1:13" ht="12.75" customHeight="1" x14ac:dyDescent="0.2">
      <c r="A25" s="234" t="s">
        <v>178</v>
      </c>
      <c r="B25" s="336">
        <v>61181.416666666701</v>
      </c>
      <c r="C25" s="336">
        <v>33169.041666666701</v>
      </c>
      <c r="D25" s="240">
        <v>54.214242614519399</v>
      </c>
      <c r="E25" s="336">
        <v>28007.125</v>
      </c>
      <c r="F25" s="240">
        <v>45.777176348482698</v>
      </c>
    </row>
    <row r="26" spans="1:13" ht="12.75" customHeight="1" x14ac:dyDescent="0.2">
      <c r="A26" s="234" t="s">
        <v>179</v>
      </c>
      <c r="B26" s="336">
        <v>54162.083333333299</v>
      </c>
      <c r="C26" s="336">
        <v>29306.333333333299</v>
      </c>
      <c r="D26" s="240">
        <v>54.108578418173799</v>
      </c>
      <c r="E26" s="336">
        <v>24852.916666666701</v>
      </c>
      <c r="F26" s="240">
        <v>45.886190369954399</v>
      </c>
    </row>
    <row r="27" spans="1:13" ht="36" customHeight="1" x14ac:dyDescent="0.2">
      <c r="A27" s="500" t="s">
        <v>228</v>
      </c>
      <c r="B27" s="340">
        <v>7974.9583333333303</v>
      </c>
      <c r="C27" s="340">
        <v>4702.375</v>
      </c>
      <c r="D27" s="246">
        <v>58.964257911483301</v>
      </c>
      <c r="E27" s="340">
        <v>3268.625</v>
      </c>
      <c r="F27" s="246">
        <v>40.986107555420901</v>
      </c>
    </row>
    <row r="28" spans="1:13" x14ac:dyDescent="0.2">
      <c r="A28" s="257" t="s">
        <v>246</v>
      </c>
      <c r="B28" s="341">
        <v>832.75</v>
      </c>
      <c r="C28" s="341">
        <v>584.125</v>
      </c>
      <c r="D28" s="259">
        <v>70.144100870609407</v>
      </c>
      <c r="E28" s="341">
        <v>248.625</v>
      </c>
      <c r="F28" s="259">
        <v>29.8558991293906</v>
      </c>
    </row>
    <row r="29" spans="1:13" s="212" customFormat="1" ht="9" x14ac:dyDescent="0.15">
      <c r="A29" s="231"/>
      <c r="B29" s="213"/>
      <c r="C29" s="213"/>
      <c r="D29" s="213"/>
      <c r="E29" s="213"/>
      <c r="F29" s="45" t="s">
        <v>8</v>
      </c>
    </row>
    <row r="30" spans="1:13" s="307" customFormat="1" ht="11.25" customHeight="1" x14ac:dyDescent="0.2">
      <c r="A30" s="324" t="s">
        <v>250</v>
      </c>
      <c r="B30" s="38"/>
      <c r="C30" s="38"/>
      <c r="D30" s="38"/>
      <c r="E30" s="22"/>
      <c r="F30" s="38"/>
      <c r="G30" s="311"/>
      <c r="H30" s="22"/>
      <c r="I30" s="311"/>
      <c r="J30" s="311"/>
      <c r="K30" s="311"/>
      <c r="L30" s="311"/>
      <c r="M30" s="22"/>
    </row>
    <row r="31" spans="1:13" s="43" customFormat="1" ht="30" customHeight="1" x14ac:dyDescent="0.2">
      <c r="A31" s="631" t="s">
        <v>339</v>
      </c>
      <c r="B31" s="631"/>
      <c r="C31" s="631"/>
      <c r="D31" s="631"/>
      <c r="E31" s="631"/>
      <c r="F31" s="631"/>
      <c r="G31" s="46"/>
    </row>
    <row r="32" spans="1:13" ht="12.75" customHeight="1" x14ac:dyDescent="0.2"/>
  </sheetData>
  <mergeCells count="8">
    <mergeCell ref="E2:F2"/>
    <mergeCell ref="A31:F31"/>
    <mergeCell ref="A4:F4"/>
    <mergeCell ref="A5:F5"/>
    <mergeCell ref="B8:F8"/>
    <mergeCell ref="A9:A11"/>
    <mergeCell ref="B9:B10"/>
    <mergeCell ref="C9:F9"/>
  </mergeCells>
  <printOptions horizontalCentered="1"/>
  <pageMargins left="0.19685039370078741" right="0.19685039370078741" top="0.19685039370078741" bottom="0.19685039370078741" header="0" footer="0"/>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outlinePr summaryBelow="0"/>
    <pageSetUpPr autoPageBreaks="0"/>
  </sheetPr>
  <dimension ref="A1:P37"/>
  <sheetViews>
    <sheetView showGridLines="0" zoomScaleNormal="100" workbookViewId="0"/>
  </sheetViews>
  <sheetFormatPr baseColWidth="10" defaultColWidth="8" defaultRowHeight="11.25" x14ac:dyDescent="0.2"/>
  <cols>
    <col min="1" max="1" width="44.5" style="163" customWidth="1"/>
    <col min="2" max="16" width="8.625" style="163" customWidth="1"/>
    <col min="17" max="16384" width="8" style="163"/>
  </cols>
  <sheetData>
    <row r="1" spans="1:16" ht="33.950000000000003" customHeight="1" x14ac:dyDescent="0.2">
      <c r="A1" s="167"/>
      <c r="B1" s="167"/>
      <c r="C1" s="167"/>
      <c r="D1" s="167"/>
      <c r="E1" s="167"/>
      <c r="F1" s="47"/>
      <c r="G1" s="167"/>
      <c r="H1" s="167"/>
      <c r="I1" s="167"/>
      <c r="J1" s="167"/>
      <c r="K1" s="47"/>
      <c r="L1" s="167"/>
      <c r="M1" s="167"/>
      <c r="N1" s="167"/>
      <c r="O1" s="167"/>
      <c r="P1" s="47" t="s">
        <v>0</v>
      </c>
    </row>
    <row r="2" spans="1:16" s="5" customFormat="1" ht="10.5" customHeight="1" x14ac:dyDescent="0.2">
      <c r="F2" s="160"/>
      <c r="K2" s="160"/>
      <c r="O2" s="590" t="str">
        <f ca="1">HYPERLINK(CELL("adresse",Inhaltsverzeichnis!A1),"zurück zum Inhalt")</f>
        <v>zurück zum Inhalt</v>
      </c>
      <c r="P2" s="591"/>
    </row>
    <row r="3" spans="1:16" s="5" customFormat="1" ht="12.75" x14ac:dyDescent="0.2">
      <c r="C3" s="6"/>
      <c r="D3" s="6"/>
      <c r="E3" s="6"/>
      <c r="F3" s="160"/>
      <c r="H3" s="6"/>
      <c r="I3" s="6"/>
      <c r="J3" s="6"/>
      <c r="K3" s="160"/>
      <c r="M3" s="6"/>
      <c r="N3" s="6"/>
      <c r="O3" s="6"/>
      <c r="P3" s="160"/>
    </row>
    <row r="4" spans="1:16" s="8" customFormat="1" ht="12.75" x14ac:dyDescent="0.2">
      <c r="A4" s="641" t="s">
        <v>340</v>
      </c>
      <c r="B4" s="641"/>
      <c r="C4" s="641"/>
      <c r="D4" s="641"/>
      <c r="E4" s="641"/>
      <c r="F4" s="641"/>
      <c r="G4" s="641"/>
      <c r="H4" s="641"/>
      <c r="I4" s="641"/>
      <c r="J4" s="641"/>
      <c r="K4" s="641"/>
      <c r="L4" s="641"/>
      <c r="M4" s="641"/>
      <c r="N4" s="641"/>
      <c r="O4" s="641"/>
      <c r="P4" s="641"/>
    </row>
    <row r="5" spans="1:16" s="8" customFormat="1" ht="11.25" customHeight="1" x14ac:dyDescent="0.2">
      <c r="A5" s="559" t="s">
        <v>245</v>
      </c>
      <c r="B5" s="559"/>
      <c r="C5" s="559"/>
      <c r="D5" s="559"/>
      <c r="E5" s="559"/>
      <c r="F5" s="195"/>
      <c r="K5" s="328"/>
      <c r="P5" s="328"/>
    </row>
    <row r="6" spans="1:16" s="8" customFormat="1" ht="12.75" customHeight="1" x14ac:dyDescent="0.2">
      <c r="A6" s="229" t="str">
        <f>CONCATENATE(LEFT(Impressum!C12,SEARCH("(",Impressum!C12)-1),"nach Arbeitsort ","(Beschäftigungsbetrieb",TEXT(0,"#¹⁾"),", Gebietsstand ",TEXT(Impressum!C16,"MMMM")," ",TEXT(Impressum!C16,"JJJJ"),")")</f>
        <v>Deutschland nach Arbeitsort (Beschäftigungsbetrieb¹⁾, Gebietsstand Juni 2024)</v>
      </c>
    </row>
    <row r="7" spans="1:16" s="8" customFormat="1" ht="12.75" customHeight="1" x14ac:dyDescent="0.2">
      <c r="A7" s="8" t="s">
        <v>428</v>
      </c>
    </row>
    <row r="8" spans="1:16" s="8" customFormat="1" ht="12.75" customHeight="1" x14ac:dyDescent="0.2"/>
    <row r="9" spans="1:16" ht="11.25" customHeight="1" x14ac:dyDescent="0.2">
      <c r="A9" s="644" t="s">
        <v>232</v>
      </c>
      <c r="B9" s="642" t="s">
        <v>1</v>
      </c>
      <c r="C9" s="643" t="s">
        <v>4</v>
      </c>
      <c r="D9" s="643"/>
      <c r="E9" s="643"/>
      <c r="F9" s="643"/>
      <c r="G9" s="643"/>
      <c r="H9" s="643"/>
      <c r="I9" s="643"/>
      <c r="J9" s="643"/>
      <c r="K9" s="643"/>
      <c r="L9" s="643"/>
      <c r="M9" s="643"/>
      <c r="N9" s="643"/>
      <c r="O9" s="643"/>
      <c r="P9" s="643"/>
    </row>
    <row r="10" spans="1:16" ht="12.75" customHeight="1" x14ac:dyDescent="0.2">
      <c r="A10" s="645"/>
      <c r="B10" s="642"/>
      <c r="C10" s="642" t="s">
        <v>392</v>
      </c>
      <c r="D10" s="642"/>
      <c r="E10" s="642"/>
      <c r="F10" s="642"/>
      <c r="G10" s="642" t="s">
        <v>11</v>
      </c>
      <c r="H10" s="642" t="s">
        <v>390</v>
      </c>
      <c r="I10" s="642"/>
      <c r="J10" s="642"/>
      <c r="K10" s="642"/>
      <c r="L10" s="642" t="s">
        <v>12</v>
      </c>
      <c r="M10" s="642" t="s">
        <v>391</v>
      </c>
      <c r="N10" s="642"/>
      <c r="O10" s="642"/>
      <c r="P10" s="642"/>
    </row>
    <row r="11" spans="1:16" ht="35.25" customHeight="1" x14ac:dyDescent="0.2">
      <c r="A11" s="645"/>
      <c r="B11" s="642"/>
      <c r="C11" s="166" t="s">
        <v>252</v>
      </c>
      <c r="D11" s="166" t="s">
        <v>253</v>
      </c>
      <c r="E11" s="166" t="s">
        <v>178</v>
      </c>
      <c r="F11" s="166" t="s">
        <v>179</v>
      </c>
      <c r="G11" s="642"/>
      <c r="H11" s="166" t="s">
        <v>252</v>
      </c>
      <c r="I11" s="166" t="s">
        <v>253</v>
      </c>
      <c r="J11" s="166" t="s">
        <v>178</v>
      </c>
      <c r="K11" s="166" t="s">
        <v>179</v>
      </c>
      <c r="L11" s="642"/>
      <c r="M11" s="166" t="s">
        <v>252</v>
      </c>
      <c r="N11" s="166" t="s">
        <v>253</v>
      </c>
      <c r="O11" s="166" t="s">
        <v>178</v>
      </c>
      <c r="P11" s="166" t="s">
        <v>179</v>
      </c>
    </row>
    <row r="12" spans="1:16" s="164" customFormat="1" ht="11.25" customHeight="1" x14ac:dyDescent="0.2">
      <c r="A12" s="646"/>
      <c r="B12" s="165">
        <v>1</v>
      </c>
      <c r="C12" s="165">
        <v>2</v>
      </c>
      <c r="D12" s="165">
        <v>3</v>
      </c>
      <c r="E12" s="165">
        <v>4</v>
      </c>
      <c r="F12" s="165">
        <v>5</v>
      </c>
      <c r="G12" s="165">
        <v>6</v>
      </c>
      <c r="H12" s="165">
        <v>7</v>
      </c>
      <c r="I12" s="165">
        <v>8</v>
      </c>
      <c r="J12" s="165">
        <v>9</v>
      </c>
      <c r="K12" s="165">
        <v>10</v>
      </c>
      <c r="L12" s="165">
        <v>11</v>
      </c>
      <c r="M12" s="165">
        <v>12</v>
      </c>
      <c r="N12" s="165">
        <v>13</v>
      </c>
      <c r="O12" s="165">
        <v>14</v>
      </c>
      <c r="P12" s="165">
        <v>15</v>
      </c>
    </row>
    <row r="13" spans="1:16" ht="15" customHeight="1" x14ac:dyDescent="0.2">
      <c r="A13" s="345" t="s">
        <v>1</v>
      </c>
      <c r="B13" s="288">
        <v>1118069.91666667</v>
      </c>
      <c r="C13" s="346">
        <v>222008.125</v>
      </c>
      <c r="D13" s="346">
        <v>289255.375</v>
      </c>
      <c r="E13" s="346">
        <v>300584.54166666698</v>
      </c>
      <c r="F13" s="347">
        <v>306208.79166666698</v>
      </c>
      <c r="G13" s="288">
        <v>592779.08333333302</v>
      </c>
      <c r="H13" s="346">
        <v>113798.75</v>
      </c>
      <c r="I13" s="346">
        <v>143407.58333333299</v>
      </c>
      <c r="J13" s="346">
        <v>160853.20833333299</v>
      </c>
      <c r="K13" s="347">
        <v>174713</v>
      </c>
      <c r="L13" s="288">
        <v>525134.41666666698</v>
      </c>
      <c r="M13" s="346">
        <v>108146.875</v>
      </c>
      <c r="N13" s="346">
        <v>145819.41666666701</v>
      </c>
      <c r="O13" s="346">
        <v>139699.95833333299</v>
      </c>
      <c r="P13" s="347">
        <v>131461.625</v>
      </c>
    </row>
    <row r="14" spans="1:16" ht="15" customHeight="1" x14ac:dyDescent="0.2">
      <c r="A14" s="226" t="s">
        <v>202</v>
      </c>
      <c r="B14" s="343">
        <v>2066.9166666666702</v>
      </c>
      <c r="C14" s="168">
        <v>448.66666666666703</v>
      </c>
      <c r="D14" s="168">
        <v>480.75</v>
      </c>
      <c r="E14" s="168">
        <v>529.95833333333303</v>
      </c>
      <c r="F14" s="169">
        <v>607.54166666666697</v>
      </c>
      <c r="G14" s="343">
        <v>1402.8333333333301</v>
      </c>
      <c r="H14" s="168">
        <v>300.66666666666703</v>
      </c>
      <c r="I14" s="168">
        <v>304.625</v>
      </c>
      <c r="J14" s="168">
        <v>352.33333333333297</v>
      </c>
      <c r="K14" s="169">
        <v>445.20833333333297</v>
      </c>
      <c r="L14" s="343">
        <v>664.08333333333303</v>
      </c>
      <c r="M14" s="168">
        <v>148</v>
      </c>
      <c r="N14" s="168">
        <v>176.125</v>
      </c>
      <c r="O14" s="168">
        <v>177.625</v>
      </c>
      <c r="P14" s="169">
        <v>162.333333333333</v>
      </c>
    </row>
    <row r="15" spans="1:16" ht="24.75" customHeight="1" x14ac:dyDescent="0.2">
      <c r="A15" s="226" t="s">
        <v>203</v>
      </c>
      <c r="B15" s="343">
        <v>24864.75</v>
      </c>
      <c r="C15" s="168">
        <v>3602.2916666666702</v>
      </c>
      <c r="D15" s="168">
        <v>5727.4166666666697</v>
      </c>
      <c r="E15" s="168">
        <v>7696.5</v>
      </c>
      <c r="F15" s="169">
        <v>7838.5416666666697</v>
      </c>
      <c r="G15" s="343">
        <v>19852.875</v>
      </c>
      <c r="H15" s="168">
        <v>2595.5833333333298</v>
      </c>
      <c r="I15" s="168">
        <v>4353.1666666666697</v>
      </c>
      <c r="J15" s="168">
        <v>6209.9166666666697</v>
      </c>
      <c r="K15" s="169">
        <v>6694.2083333333303</v>
      </c>
      <c r="L15" s="343">
        <v>5010.875</v>
      </c>
      <c r="M15" s="168">
        <v>1005.70833333333</v>
      </c>
      <c r="N15" s="168">
        <v>1374.25</v>
      </c>
      <c r="O15" s="168">
        <v>1486.5833333333301</v>
      </c>
      <c r="P15" s="169">
        <v>1144.3333333333301</v>
      </c>
    </row>
    <row r="16" spans="1:16" ht="15" customHeight="1" x14ac:dyDescent="0.2">
      <c r="A16" s="226" t="s">
        <v>218</v>
      </c>
      <c r="B16" s="343">
        <v>259506.08333333299</v>
      </c>
      <c r="C16" s="168">
        <v>42276.416666666701</v>
      </c>
      <c r="D16" s="168">
        <v>67473.041666666701</v>
      </c>
      <c r="E16" s="168">
        <v>76564.416666666701</v>
      </c>
      <c r="F16" s="169">
        <v>73189.5</v>
      </c>
      <c r="G16" s="343">
        <v>198880.33333333299</v>
      </c>
      <c r="H16" s="168">
        <v>31816.25</v>
      </c>
      <c r="I16" s="168">
        <v>50123.5</v>
      </c>
      <c r="J16" s="168">
        <v>58978.375</v>
      </c>
      <c r="K16" s="169">
        <v>57960.125</v>
      </c>
      <c r="L16" s="343">
        <v>60601.458333333299</v>
      </c>
      <c r="M16" s="168">
        <v>10450.291666666701</v>
      </c>
      <c r="N16" s="168">
        <v>17346.916666666701</v>
      </c>
      <c r="O16" s="168">
        <v>17576.958333333299</v>
      </c>
      <c r="P16" s="169">
        <v>15226.666666666701</v>
      </c>
    </row>
    <row r="17" spans="1:16" ht="22.5" x14ac:dyDescent="0.2">
      <c r="A17" s="287" t="s">
        <v>219</v>
      </c>
      <c r="B17" s="343">
        <v>36881.541666666701</v>
      </c>
      <c r="C17" s="168">
        <v>6460.8333333333303</v>
      </c>
      <c r="D17" s="168">
        <v>9454.625</v>
      </c>
      <c r="E17" s="168">
        <v>10430.791666666701</v>
      </c>
      <c r="F17" s="169">
        <v>10535.291666666701</v>
      </c>
      <c r="G17" s="343">
        <v>22210.541666666701</v>
      </c>
      <c r="H17" s="168">
        <v>3874.0416666666702</v>
      </c>
      <c r="I17" s="168">
        <v>5377.9166666666697</v>
      </c>
      <c r="J17" s="168">
        <v>6327</v>
      </c>
      <c r="K17" s="169">
        <v>6631.5833333333303</v>
      </c>
      <c r="L17" s="343">
        <v>14667.666666666701</v>
      </c>
      <c r="M17" s="168">
        <v>2584.5</v>
      </c>
      <c r="N17" s="168">
        <v>4076.6666666666702</v>
      </c>
      <c r="O17" s="168">
        <v>4102.8333333333303</v>
      </c>
      <c r="P17" s="169">
        <v>3903.6666666666702</v>
      </c>
    </row>
    <row r="18" spans="1:16" ht="22.5" x14ac:dyDescent="0.2">
      <c r="A18" s="287" t="s">
        <v>220</v>
      </c>
      <c r="B18" s="343">
        <v>176959.33333333299</v>
      </c>
      <c r="C18" s="168">
        <v>29262.333333333299</v>
      </c>
      <c r="D18" s="168">
        <v>46501.291666666701</v>
      </c>
      <c r="E18" s="168">
        <v>52216.375</v>
      </c>
      <c r="F18" s="169">
        <v>48977.583333333299</v>
      </c>
      <c r="G18" s="343">
        <v>140652.375</v>
      </c>
      <c r="H18" s="168">
        <v>22947.875</v>
      </c>
      <c r="I18" s="168">
        <v>36028.333333333299</v>
      </c>
      <c r="J18" s="168">
        <v>41528.333333333299</v>
      </c>
      <c r="K18" s="169">
        <v>40146.708333333299</v>
      </c>
      <c r="L18" s="343">
        <v>36288.291666666701</v>
      </c>
      <c r="M18" s="168">
        <v>6307.1666666666697</v>
      </c>
      <c r="N18" s="168">
        <v>10470.916666666701</v>
      </c>
      <c r="O18" s="168">
        <v>10680.416666666701</v>
      </c>
      <c r="P18" s="169">
        <v>8829.1666666666697</v>
      </c>
    </row>
    <row r="19" spans="1:16" ht="22.5" x14ac:dyDescent="0.2">
      <c r="A19" s="287" t="s">
        <v>204</v>
      </c>
      <c r="B19" s="343">
        <v>45665.208333333299</v>
      </c>
      <c r="C19" s="168">
        <v>6553.25</v>
      </c>
      <c r="D19" s="168">
        <v>11517.125</v>
      </c>
      <c r="E19" s="168">
        <v>13917.25</v>
      </c>
      <c r="F19" s="169">
        <v>13676.625</v>
      </c>
      <c r="G19" s="343">
        <v>36017.416666666701</v>
      </c>
      <c r="H19" s="168">
        <v>4994.3333333333303</v>
      </c>
      <c r="I19" s="168">
        <v>8717.25</v>
      </c>
      <c r="J19" s="168">
        <v>11123.041666666701</v>
      </c>
      <c r="K19" s="169">
        <v>11181.833333333299</v>
      </c>
      <c r="L19" s="343">
        <v>9645.5</v>
      </c>
      <c r="M19" s="168">
        <v>1558.625</v>
      </c>
      <c r="N19" s="168">
        <v>2799.3333333333298</v>
      </c>
      <c r="O19" s="168">
        <v>2793.7083333333298</v>
      </c>
      <c r="P19" s="169">
        <v>2493.8333333333298</v>
      </c>
    </row>
    <row r="20" spans="1:16" ht="15" customHeight="1" x14ac:dyDescent="0.2">
      <c r="A20" s="226" t="s">
        <v>205</v>
      </c>
      <c r="B20" s="343">
        <v>22458.833333333299</v>
      </c>
      <c r="C20" s="168">
        <v>3862.125</v>
      </c>
      <c r="D20" s="168">
        <v>5069.9583333333303</v>
      </c>
      <c r="E20" s="168">
        <v>6205.4583333333303</v>
      </c>
      <c r="F20" s="169">
        <v>7321.2916666666697</v>
      </c>
      <c r="G20" s="343">
        <v>19529.833333333299</v>
      </c>
      <c r="H20" s="168">
        <v>3155.2916666666702</v>
      </c>
      <c r="I20" s="168">
        <v>4203.5833333333303</v>
      </c>
      <c r="J20" s="168">
        <v>5496.7916666666697</v>
      </c>
      <c r="K20" s="169">
        <v>6674.1666666666697</v>
      </c>
      <c r="L20" s="343">
        <v>2925.875</v>
      </c>
      <c r="M20" s="168">
        <v>706.66666666666697</v>
      </c>
      <c r="N20" s="168">
        <v>865.375</v>
      </c>
      <c r="O20" s="168">
        <v>707.66666666666697</v>
      </c>
      <c r="P20" s="169">
        <v>646.16666666666697</v>
      </c>
    </row>
    <row r="21" spans="1:16" ht="15" customHeight="1" x14ac:dyDescent="0.2">
      <c r="A21" s="226" t="s">
        <v>206</v>
      </c>
      <c r="B21" s="343">
        <v>96094.166666666701</v>
      </c>
      <c r="C21" s="168">
        <v>20953.333333333299</v>
      </c>
      <c r="D21" s="168">
        <v>25881.875</v>
      </c>
      <c r="E21" s="168">
        <v>25011.791666666701</v>
      </c>
      <c r="F21" s="169">
        <v>24245.375</v>
      </c>
      <c r="G21" s="343">
        <v>48043.5</v>
      </c>
      <c r="H21" s="168">
        <v>11511.458333333299</v>
      </c>
      <c r="I21" s="168">
        <v>11776.583333333299</v>
      </c>
      <c r="J21" s="168">
        <v>11971.958333333299</v>
      </c>
      <c r="K21" s="169">
        <v>12783.333333333299</v>
      </c>
      <c r="L21" s="343">
        <v>48046.416666666701</v>
      </c>
      <c r="M21" s="168">
        <v>9438.6666666666697</v>
      </c>
      <c r="N21" s="168">
        <v>14105.291666666701</v>
      </c>
      <c r="O21" s="168">
        <v>13038.875</v>
      </c>
      <c r="P21" s="169">
        <v>11461.958333333299</v>
      </c>
    </row>
    <row r="22" spans="1:16" ht="15" customHeight="1" x14ac:dyDescent="0.2">
      <c r="A22" s="226" t="s">
        <v>207</v>
      </c>
      <c r="B22" s="343">
        <v>66044.041666666701</v>
      </c>
      <c r="C22" s="168">
        <v>9741.7083333333303</v>
      </c>
      <c r="D22" s="168">
        <v>17416.25</v>
      </c>
      <c r="E22" s="168">
        <v>18304.75</v>
      </c>
      <c r="F22" s="169">
        <v>20581.166666666701</v>
      </c>
      <c r="G22" s="343">
        <v>47259.958333333299</v>
      </c>
      <c r="H22" s="168">
        <v>6891.0833333333303</v>
      </c>
      <c r="I22" s="168">
        <v>11863.333333333299</v>
      </c>
      <c r="J22" s="168">
        <v>12878.916666666701</v>
      </c>
      <c r="K22" s="169">
        <v>15626.458333333299</v>
      </c>
      <c r="L22" s="343">
        <v>18780.333333333299</v>
      </c>
      <c r="M22" s="168">
        <v>2849.625</v>
      </c>
      <c r="N22" s="168">
        <v>5551.9583333333303</v>
      </c>
      <c r="O22" s="168">
        <v>5425.8333333333303</v>
      </c>
      <c r="P22" s="169">
        <v>4952.9166666666697</v>
      </c>
    </row>
    <row r="23" spans="1:16" ht="15" customHeight="1" x14ac:dyDescent="0.2">
      <c r="A23" s="226" t="s">
        <v>208</v>
      </c>
      <c r="B23" s="343">
        <v>12054.416666666701</v>
      </c>
      <c r="C23" s="168">
        <v>3640.4583333333298</v>
      </c>
      <c r="D23" s="168">
        <v>2826.375</v>
      </c>
      <c r="E23" s="168">
        <v>2772.1666666666702</v>
      </c>
      <c r="F23" s="169">
        <v>2815.4166666666702</v>
      </c>
      <c r="G23" s="343">
        <v>5205.375</v>
      </c>
      <c r="H23" s="168">
        <v>1768.1666666666699</v>
      </c>
      <c r="I23" s="168">
        <v>1092.7083333333301</v>
      </c>
      <c r="J23" s="168">
        <v>1142.4166666666699</v>
      </c>
      <c r="K23" s="169">
        <v>1202.0833333333301</v>
      </c>
      <c r="L23" s="343">
        <v>6841.4166666666697</v>
      </c>
      <c r="M23" s="168">
        <v>1872.25</v>
      </c>
      <c r="N23" s="168">
        <v>1731.375</v>
      </c>
      <c r="O23" s="168">
        <v>1628.7916666666699</v>
      </c>
      <c r="P23" s="169">
        <v>1609</v>
      </c>
    </row>
    <row r="24" spans="1:16" ht="15" customHeight="1" x14ac:dyDescent="0.2">
      <c r="A24" s="226" t="s">
        <v>209</v>
      </c>
      <c r="B24" s="343">
        <v>27647.291666666701</v>
      </c>
      <c r="C24" s="168">
        <v>6890.1666666666697</v>
      </c>
      <c r="D24" s="168">
        <v>7488.375</v>
      </c>
      <c r="E24" s="168">
        <v>7025.625</v>
      </c>
      <c r="F24" s="169">
        <v>6242.8333333333303</v>
      </c>
      <c r="G24" s="343">
        <v>17692.041666666701</v>
      </c>
      <c r="H24" s="168">
        <v>4452.6666666666697</v>
      </c>
      <c r="I24" s="168">
        <v>4546</v>
      </c>
      <c r="J24" s="168">
        <v>4418.7916666666697</v>
      </c>
      <c r="K24" s="169">
        <v>4274.2916666666697</v>
      </c>
      <c r="L24" s="343">
        <v>9950.2916666666697</v>
      </c>
      <c r="M24" s="168">
        <v>2436.125</v>
      </c>
      <c r="N24" s="168">
        <v>2940.375</v>
      </c>
      <c r="O24" s="168">
        <v>2605.25</v>
      </c>
      <c r="P24" s="169">
        <v>1968.5416666666699</v>
      </c>
    </row>
    <row r="25" spans="1:16" ht="15" customHeight="1" x14ac:dyDescent="0.2">
      <c r="A25" s="227" t="s">
        <v>210</v>
      </c>
      <c r="B25" s="343">
        <v>37037.875</v>
      </c>
      <c r="C25" s="168">
        <v>5786.75</v>
      </c>
      <c r="D25" s="168">
        <v>11863.416666666701</v>
      </c>
      <c r="E25" s="168">
        <v>11078.625</v>
      </c>
      <c r="F25" s="169">
        <v>8309.0833333333303</v>
      </c>
      <c r="G25" s="343">
        <v>15320.041666666701</v>
      </c>
      <c r="H25" s="168">
        <v>2391.75</v>
      </c>
      <c r="I25" s="168">
        <v>4429.2083333333303</v>
      </c>
      <c r="J25" s="168">
        <v>4541.875</v>
      </c>
      <c r="K25" s="169">
        <v>3957.2083333333298</v>
      </c>
      <c r="L25" s="343">
        <v>21716.125</v>
      </c>
      <c r="M25" s="168">
        <v>3394.3333333333298</v>
      </c>
      <c r="N25" s="168">
        <v>7434.1666666666697</v>
      </c>
      <c r="O25" s="168">
        <v>6536.75</v>
      </c>
      <c r="P25" s="169">
        <v>4350.875</v>
      </c>
    </row>
    <row r="26" spans="1:16" x14ac:dyDescent="0.2">
      <c r="A26" s="227" t="s">
        <v>221</v>
      </c>
      <c r="B26" s="343">
        <v>63463.166666666701</v>
      </c>
      <c r="C26" s="168">
        <v>14417.041666666701</v>
      </c>
      <c r="D26" s="168">
        <v>16712.375</v>
      </c>
      <c r="E26" s="168">
        <v>16465.625</v>
      </c>
      <c r="F26" s="169">
        <v>15867.625</v>
      </c>
      <c r="G26" s="343">
        <v>31498.833333333299</v>
      </c>
      <c r="H26" s="168">
        <v>6909.4166666666697</v>
      </c>
      <c r="I26" s="168">
        <v>7496.6666666666697</v>
      </c>
      <c r="J26" s="168">
        <v>8142.375</v>
      </c>
      <c r="K26" s="169">
        <v>8950.375</v>
      </c>
      <c r="L26" s="343">
        <v>31911.125</v>
      </c>
      <c r="M26" s="168">
        <v>7485.0416666666697</v>
      </c>
      <c r="N26" s="168">
        <v>9204.9583333333303</v>
      </c>
      <c r="O26" s="168">
        <v>8316.25</v>
      </c>
      <c r="P26" s="169">
        <v>6904.375</v>
      </c>
    </row>
    <row r="27" spans="1:16" ht="15" customHeight="1" x14ac:dyDescent="0.2">
      <c r="A27" s="227" t="s">
        <v>212</v>
      </c>
      <c r="B27" s="343">
        <v>41480.583333333299</v>
      </c>
      <c r="C27" s="168">
        <v>9103.5416666666697</v>
      </c>
      <c r="D27" s="168">
        <v>10165.625</v>
      </c>
      <c r="E27" s="168">
        <v>10212.041666666701</v>
      </c>
      <c r="F27" s="169">
        <v>11999.375</v>
      </c>
      <c r="G27" s="343">
        <v>23070.791666666701</v>
      </c>
      <c r="H27" s="168">
        <v>5164.2083333333303</v>
      </c>
      <c r="I27" s="168">
        <v>5209.3333333333303</v>
      </c>
      <c r="J27" s="168">
        <v>5514</v>
      </c>
      <c r="K27" s="169">
        <v>7183.25</v>
      </c>
      <c r="L27" s="343">
        <v>18395.75</v>
      </c>
      <c r="M27" s="168">
        <v>3936.6666666666702</v>
      </c>
      <c r="N27" s="168">
        <v>4953.4166666666697</v>
      </c>
      <c r="O27" s="168">
        <v>4695.0833333333303</v>
      </c>
      <c r="P27" s="169">
        <v>4810.5833333333303</v>
      </c>
    </row>
    <row r="28" spans="1:16" ht="15" customHeight="1" x14ac:dyDescent="0.2">
      <c r="A28" s="227" t="s">
        <v>211</v>
      </c>
      <c r="B28" s="343">
        <v>9320.25</v>
      </c>
      <c r="C28" s="168">
        <v>3340.25</v>
      </c>
      <c r="D28" s="168">
        <v>2123.9583333333298</v>
      </c>
      <c r="E28" s="168">
        <v>1830.3333333333301</v>
      </c>
      <c r="F28" s="169">
        <v>2025.25</v>
      </c>
      <c r="G28" s="343">
        <v>6310.0416666666697</v>
      </c>
      <c r="H28" s="168">
        <v>2258.3333333333298</v>
      </c>
      <c r="I28" s="168">
        <v>1333.375</v>
      </c>
      <c r="J28" s="168">
        <v>1224.25</v>
      </c>
      <c r="K28" s="169">
        <v>1493.625</v>
      </c>
      <c r="L28" s="343">
        <v>3007.8333333333298</v>
      </c>
      <c r="M28" s="168">
        <v>1080.2083333333301</v>
      </c>
      <c r="N28" s="168">
        <v>790.5</v>
      </c>
      <c r="O28" s="168">
        <v>605.5</v>
      </c>
      <c r="P28" s="169">
        <v>531.625</v>
      </c>
    </row>
    <row r="29" spans="1:16" ht="15" customHeight="1" x14ac:dyDescent="0.2">
      <c r="A29" s="227" t="s">
        <v>213</v>
      </c>
      <c r="B29" s="343">
        <v>219828.70833333299</v>
      </c>
      <c r="C29" s="168">
        <v>46313.5</v>
      </c>
      <c r="D29" s="168">
        <v>56784.75</v>
      </c>
      <c r="E29" s="168">
        <v>57289.125</v>
      </c>
      <c r="F29" s="169">
        <v>59436.666666666701</v>
      </c>
      <c r="G29" s="343">
        <v>92576.75</v>
      </c>
      <c r="H29" s="168">
        <v>18751.791666666701</v>
      </c>
      <c r="I29" s="168">
        <v>21589.208333333299</v>
      </c>
      <c r="J29" s="168">
        <v>24510.375</v>
      </c>
      <c r="K29" s="169">
        <v>27723.041666666701</v>
      </c>
      <c r="L29" s="343">
        <v>127236.625</v>
      </c>
      <c r="M29" s="168">
        <v>27555.333333333299</v>
      </c>
      <c r="N29" s="168">
        <v>35193.541666666701</v>
      </c>
      <c r="O29" s="168">
        <v>32773.75</v>
      </c>
      <c r="P29" s="169">
        <v>31711.666666666701</v>
      </c>
    </row>
    <row r="30" spans="1:16" ht="15" customHeight="1" x14ac:dyDescent="0.2">
      <c r="A30" s="227" t="s">
        <v>214</v>
      </c>
      <c r="B30" s="343">
        <v>42196.416666666701</v>
      </c>
      <c r="C30" s="168">
        <v>10436.5</v>
      </c>
      <c r="D30" s="168">
        <v>10547.25</v>
      </c>
      <c r="E30" s="168">
        <v>9478.2916666666697</v>
      </c>
      <c r="F30" s="169">
        <v>11734.375</v>
      </c>
      <c r="G30" s="343">
        <v>13578.791666666701</v>
      </c>
      <c r="H30" s="168">
        <v>3386.7083333333298</v>
      </c>
      <c r="I30" s="168">
        <v>3033.3333333333298</v>
      </c>
      <c r="J30" s="168">
        <v>2945.625</v>
      </c>
      <c r="K30" s="169">
        <v>4213.125</v>
      </c>
      <c r="L30" s="343">
        <v>28614.625</v>
      </c>
      <c r="M30" s="168">
        <v>7047.8333333333303</v>
      </c>
      <c r="N30" s="168">
        <v>7512.875</v>
      </c>
      <c r="O30" s="168">
        <v>6532.6666666666697</v>
      </c>
      <c r="P30" s="169">
        <v>7521.25</v>
      </c>
    </row>
    <row r="31" spans="1:16" ht="15" customHeight="1" x14ac:dyDescent="0.2">
      <c r="A31" s="227" t="s">
        <v>215</v>
      </c>
      <c r="B31" s="343">
        <v>81937.666666666701</v>
      </c>
      <c r="C31" s="168">
        <v>15265.416666666701</v>
      </c>
      <c r="D31" s="168">
        <v>21244.625</v>
      </c>
      <c r="E31" s="168">
        <v>22209.041666666701</v>
      </c>
      <c r="F31" s="169">
        <v>23218.583333333299</v>
      </c>
      <c r="G31" s="343">
        <v>19295.958333333299</v>
      </c>
      <c r="H31" s="168">
        <v>3710.25</v>
      </c>
      <c r="I31" s="168">
        <v>4498.75</v>
      </c>
      <c r="J31" s="168">
        <v>4845.1666666666697</v>
      </c>
      <c r="K31" s="169">
        <v>6241.7916666666697</v>
      </c>
      <c r="L31" s="343">
        <v>62639.5</v>
      </c>
      <c r="M31" s="168">
        <v>11554.875</v>
      </c>
      <c r="N31" s="168">
        <v>16745.791666666701</v>
      </c>
      <c r="O31" s="168">
        <v>17362.916666666701</v>
      </c>
      <c r="P31" s="169">
        <v>16975.916666666701</v>
      </c>
    </row>
    <row r="32" spans="1:16" ht="15" customHeight="1" x14ac:dyDescent="0.2">
      <c r="A32" s="227" t="s">
        <v>216</v>
      </c>
      <c r="B32" s="343">
        <v>83665.833333333299</v>
      </c>
      <c r="C32" s="168">
        <v>19607.875</v>
      </c>
      <c r="D32" s="168">
        <v>20433.875</v>
      </c>
      <c r="E32" s="168">
        <v>20710.833333333299</v>
      </c>
      <c r="F32" s="169">
        <v>22911.208333333299</v>
      </c>
      <c r="G32" s="343">
        <v>21842.916666666701</v>
      </c>
      <c r="H32" s="168">
        <v>6072.0416666666697</v>
      </c>
      <c r="I32" s="168">
        <v>5036.2083333333303</v>
      </c>
      <c r="J32" s="168">
        <v>4897.75</v>
      </c>
      <c r="K32" s="169">
        <v>5836.3333333333303</v>
      </c>
      <c r="L32" s="343">
        <v>61807.958333333299</v>
      </c>
      <c r="M32" s="168">
        <v>13526.75</v>
      </c>
      <c r="N32" s="168">
        <v>15395.125</v>
      </c>
      <c r="O32" s="168">
        <v>15811.791666666701</v>
      </c>
      <c r="P32" s="169">
        <v>17072.833333333299</v>
      </c>
    </row>
    <row r="33" spans="1:16" ht="15" customHeight="1" x14ac:dyDescent="0.2">
      <c r="A33" s="227" t="s">
        <v>217</v>
      </c>
      <c r="B33" s="343">
        <v>28242.625</v>
      </c>
      <c r="C33" s="168">
        <v>6231.125</v>
      </c>
      <c r="D33" s="168">
        <v>6980.3333333333303</v>
      </c>
      <c r="E33" s="168">
        <v>7182.7916666666697</v>
      </c>
      <c r="F33" s="169">
        <v>7847.9166666666697</v>
      </c>
      <c r="G33" s="343">
        <v>11326.333333333299</v>
      </c>
      <c r="H33" s="168">
        <v>2605.0833333333298</v>
      </c>
      <c r="I33" s="168">
        <v>2502.9166666666702</v>
      </c>
      <c r="J33" s="168">
        <v>2772.1666666666702</v>
      </c>
      <c r="K33" s="169">
        <v>3445.7083333333298</v>
      </c>
      <c r="L33" s="343">
        <v>16915.708333333299</v>
      </c>
      <c r="M33" s="168">
        <v>3625.5416666666702</v>
      </c>
      <c r="N33" s="168">
        <v>4477.3333333333303</v>
      </c>
      <c r="O33" s="168">
        <v>4410.625</v>
      </c>
      <c r="P33" s="169">
        <v>4402.2083333333303</v>
      </c>
    </row>
    <row r="34" spans="1:16" ht="15" customHeight="1" x14ac:dyDescent="0.2">
      <c r="A34" s="253" t="s">
        <v>201</v>
      </c>
      <c r="B34" s="344">
        <v>160.291666666667</v>
      </c>
      <c r="C34" s="215">
        <v>90.9583333333333</v>
      </c>
      <c r="D34" s="215">
        <v>35.125</v>
      </c>
      <c r="E34" s="215">
        <v>17.1666666666667</v>
      </c>
      <c r="F34" s="170">
        <v>17.0416666666667</v>
      </c>
      <c r="G34" s="344">
        <v>91.875</v>
      </c>
      <c r="H34" s="215">
        <v>58</v>
      </c>
      <c r="I34" s="215">
        <v>15.0833333333333</v>
      </c>
      <c r="J34" s="215">
        <v>10.125</v>
      </c>
      <c r="K34" s="170">
        <v>8.6666666666666696</v>
      </c>
      <c r="L34" s="344">
        <v>68.4166666666667</v>
      </c>
      <c r="M34" s="215">
        <v>32.9583333333333</v>
      </c>
      <c r="N34" s="215">
        <v>20.0416666666667</v>
      </c>
      <c r="O34" s="215">
        <v>7.0416666666666696</v>
      </c>
      <c r="P34" s="170">
        <v>8.375</v>
      </c>
    </row>
    <row r="35" spans="1:16" ht="11.25" customHeight="1" x14ac:dyDescent="0.2">
      <c r="A35" s="250"/>
      <c r="B35" s="251"/>
      <c r="C35" s="329"/>
      <c r="D35" s="251"/>
      <c r="E35" s="251"/>
      <c r="F35" s="252"/>
      <c r="G35" s="251"/>
      <c r="H35" s="329"/>
      <c r="I35" s="251"/>
      <c r="J35" s="251"/>
      <c r="K35" s="252"/>
      <c r="L35" s="251"/>
      <c r="M35" s="329"/>
      <c r="N35" s="251"/>
      <c r="O35" s="251"/>
      <c r="P35" s="252" t="s">
        <v>164</v>
      </c>
    </row>
    <row r="36" spans="1:16" s="307" customFormat="1" ht="13.15" customHeight="1" x14ac:dyDescent="0.2">
      <c r="A36" s="324" t="s">
        <v>251</v>
      </c>
      <c r="B36" s="311"/>
      <c r="C36" s="311"/>
      <c r="D36" s="22"/>
      <c r="E36" s="311"/>
      <c r="F36" s="311"/>
      <c r="G36" s="311"/>
      <c r="H36" s="311"/>
      <c r="I36" s="22"/>
      <c r="J36" s="311"/>
      <c r="K36" s="311"/>
      <c r="L36" s="311"/>
      <c r="M36" s="311"/>
      <c r="N36" s="22"/>
      <c r="O36" s="311"/>
      <c r="P36" s="311"/>
    </row>
    <row r="37" spans="1:16" s="307" customFormat="1" ht="11.25" customHeight="1" x14ac:dyDescent="0.2">
      <c r="A37" s="324"/>
      <c r="B37" s="311"/>
      <c r="C37" s="311"/>
      <c r="D37" s="22"/>
      <c r="E37" s="311"/>
      <c r="F37" s="311"/>
      <c r="G37" s="311"/>
      <c r="H37" s="311"/>
      <c r="I37" s="22"/>
      <c r="J37" s="311"/>
      <c r="K37" s="311"/>
      <c r="L37" s="311"/>
      <c r="M37" s="311"/>
      <c r="N37" s="22"/>
      <c r="O37" s="311"/>
      <c r="P37" s="311"/>
    </row>
  </sheetData>
  <mergeCells count="11">
    <mergeCell ref="O2:P2"/>
    <mergeCell ref="A4:P4"/>
    <mergeCell ref="G10:G11"/>
    <mergeCell ref="H10:K10"/>
    <mergeCell ref="L10:L11"/>
    <mergeCell ref="M10:P10"/>
    <mergeCell ref="A5:E5"/>
    <mergeCell ref="C10:F10"/>
    <mergeCell ref="B9:B11"/>
    <mergeCell ref="C9:P9"/>
    <mergeCell ref="A9:A12"/>
  </mergeCells>
  <printOptions horizontalCentered="1"/>
  <pageMargins left="0.19685039370078741" right="0.19685039370078741" top="0.19685039370078741" bottom="0.19685039370078741" header="0" footer="0"/>
  <pageSetup paperSize="9" fitToWidth="0" fitToHeight="0" orientation="landscape" r:id="rId1"/>
  <colBreaks count="2" manualBreakCount="2">
    <brk id="6" max="35" man="1"/>
    <brk id="11" max="3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dimension ref="A1:W27"/>
  <sheetViews>
    <sheetView showGridLines="0" zoomScaleNormal="100" workbookViewId="0"/>
  </sheetViews>
  <sheetFormatPr baseColWidth="10" defaultRowHeight="11.25" x14ac:dyDescent="0.2"/>
  <cols>
    <col min="1" max="1" width="4.875" style="40" customWidth="1"/>
    <col min="2" max="2" width="10.625" style="40" customWidth="1"/>
    <col min="3" max="4" width="6.625" style="40" customWidth="1"/>
    <col min="5" max="5" width="10.625" style="40" customWidth="1"/>
    <col min="6" max="7" width="6.625" style="40" customWidth="1"/>
    <col min="8" max="8" width="10.625" style="40" customWidth="1"/>
    <col min="9" max="10" width="6.625" style="40" customWidth="1"/>
    <col min="11" max="11" width="10.625" style="40" customWidth="1"/>
    <col min="12" max="13" width="6.625" style="40" customWidth="1"/>
    <col min="14" max="14" width="10.625" style="40" customWidth="1"/>
    <col min="15" max="16" width="6.625" style="40" customWidth="1"/>
    <col min="17" max="261" width="11" style="40"/>
    <col min="262" max="262" width="13.375" style="40" customWidth="1"/>
    <col min="263" max="263" width="33.125" style="40" customWidth="1"/>
    <col min="264" max="264" width="0" style="40" hidden="1" customWidth="1"/>
    <col min="265" max="267" width="20" style="40" customWidth="1"/>
    <col min="268" max="517" width="11" style="40"/>
    <col min="518" max="518" width="13.375" style="40" customWidth="1"/>
    <col min="519" max="519" width="33.125" style="40" customWidth="1"/>
    <col min="520" max="520" width="0" style="40" hidden="1" customWidth="1"/>
    <col min="521" max="523" width="20" style="40" customWidth="1"/>
    <col min="524" max="773" width="11" style="40"/>
    <col min="774" max="774" width="13.375" style="40" customWidth="1"/>
    <col min="775" max="775" width="33.125" style="40" customWidth="1"/>
    <col min="776" max="776" width="0" style="40" hidden="1" customWidth="1"/>
    <col min="777" max="779" width="20" style="40" customWidth="1"/>
    <col min="780" max="1029" width="11" style="40"/>
    <col min="1030" max="1030" width="13.375" style="40" customWidth="1"/>
    <col min="1031" max="1031" width="33.125" style="40" customWidth="1"/>
    <col min="1032" max="1032" width="0" style="40" hidden="1" customWidth="1"/>
    <col min="1033" max="1035" width="20" style="40" customWidth="1"/>
    <col min="1036" max="1285" width="11" style="40"/>
    <col min="1286" max="1286" width="13.375" style="40" customWidth="1"/>
    <col min="1287" max="1287" width="33.125" style="40" customWidth="1"/>
    <col min="1288" max="1288" width="0" style="40" hidden="1" customWidth="1"/>
    <col min="1289" max="1291" width="20" style="40" customWidth="1"/>
    <col min="1292" max="1541" width="11" style="40"/>
    <col min="1542" max="1542" width="13.375" style="40" customWidth="1"/>
    <col min="1543" max="1543" width="33.125" style="40" customWidth="1"/>
    <col min="1544" max="1544" width="0" style="40" hidden="1" customWidth="1"/>
    <col min="1545" max="1547" width="20" style="40" customWidth="1"/>
    <col min="1548" max="1797" width="11" style="40"/>
    <col min="1798" max="1798" width="13.375" style="40" customWidth="1"/>
    <col min="1799" max="1799" width="33.125" style="40" customWidth="1"/>
    <col min="1800" max="1800" width="0" style="40" hidden="1" customWidth="1"/>
    <col min="1801" max="1803" width="20" style="40" customWidth="1"/>
    <col min="1804" max="2053" width="11" style="40"/>
    <col min="2054" max="2054" width="13.375" style="40" customWidth="1"/>
    <col min="2055" max="2055" width="33.125" style="40" customWidth="1"/>
    <col min="2056" max="2056" width="0" style="40" hidden="1" customWidth="1"/>
    <col min="2057" max="2059" width="20" style="40" customWidth="1"/>
    <col min="2060" max="2309" width="11" style="40"/>
    <col min="2310" max="2310" width="13.375" style="40" customWidth="1"/>
    <col min="2311" max="2311" width="33.125" style="40" customWidth="1"/>
    <col min="2312" max="2312" width="0" style="40" hidden="1" customWidth="1"/>
    <col min="2313" max="2315" width="20" style="40" customWidth="1"/>
    <col min="2316" max="2565" width="11" style="40"/>
    <col min="2566" max="2566" width="13.375" style="40" customWidth="1"/>
    <col min="2567" max="2567" width="33.125" style="40" customWidth="1"/>
    <col min="2568" max="2568" width="0" style="40" hidden="1" customWidth="1"/>
    <col min="2569" max="2571" width="20" style="40" customWidth="1"/>
    <col min="2572" max="2821" width="11" style="40"/>
    <col min="2822" max="2822" width="13.375" style="40" customWidth="1"/>
    <col min="2823" max="2823" width="33.125" style="40" customWidth="1"/>
    <col min="2824" max="2824" width="0" style="40" hidden="1" customWidth="1"/>
    <col min="2825" max="2827" width="20" style="40" customWidth="1"/>
    <col min="2828" max="3077" width="11" style="40"/>
    <col min="3078" max="3078" width="13.375" style="40" customWidth="1"/>
    <col min="3079" max="3079" width="33.125" style="40" customWidth="1"/>
    <col min="3080" max="3080" width="0" style="40" hidden="1" customWidth="1"/>
    <col min="3081" max="3083" width="20" style="40" customWidth="1"/>
    <col min="3084" max="3333" width="11" style="40"/>
    <col min="3334" max="3334" width="13.375" style="40" customWidth="1"/>
    <col min="3335" max="3335" width="33.125" style="40" customWidth="1"/>
    <col min="3336" max="3336" width="0" style="40" hidden="1" customWidth="1"/>
    <col min="3337" max="3339" width="20" style="40" customWidth="1"/>
    <col min="3340" max="3589" width="11" style="40"/>
    <col min="3590" max="3590" width="13.375" style="40" customWidth="1"/>
    <col min="3591" max="3591" width="33.125" style="40" customWidth="1"/>
    <col min="3592" max="3592" width="0" style="40" hidden="1" customWidth="1"/>
    <col min="3593" max="3595" width="20" style="40" customWidth="1"/>
    <col min="3596" max="3845" width="11" style="40"/>
    <col min="3846" max="3846" width="13.375" style="40" customWidth="1"/>
    <col min="3847" max="3847" width="33.125" style="40" customWidth="1"/>
    <col min="3848" max="3848" width="0" style="40" hidden="1" customWidth="1"/>
    <col min="3849" max="3851" width="20" style="40" customWidth="1"/>
    <col min="3852" max="4101" width="11" style="40"/>
    <col min="4102" max="4102" width="13.375" style="40" customWidth="1"/>
    <col min="4103" max="4103" width="33.125" style="40" customWidth="1"/>
    <col min="4104" max="4104" width="0" style="40" hidden="1" customWidth="1"/>
    <col min="4105" max="4107" width="20" style="40" customWidth="1"/>
    <col min="4108" max="4357" width="11" style="40"/>
    <col min="4358" max="4358" width="13.375" style="40" customWidth="1"/>
    <col min="4359" max="4359" width="33.125" style="40" customWidth="1"/>
    <col min="4360" max="4360" width="0" style="40" hidden="1" customWidth="1"/>
    <col min="4361" max="4363" width="20" style="40" customWidth="1"/>
    <col min="4364" max="4613" width="11" style="40"/>
    <col min="4614" max="4614" width="13.375" style="40" customWidth="1"/>
    <col min="4615" max="4615" width="33.125" style="40" customWidth="1"/>
    <col min="4616" max="4616" width="0" style="40" hidden="1" customWidth="1"/>
    <col min="4617" max="4619" width="20" style="40" customWidth="1"/>
    <col min="4620" max="4869" width="11" style="40"/>
    <col min="4870" max="4870" width="13.375" style="40" customWidth="1"/>
    <col min="4871" max="4871" width="33.125" style="40" customWidth="1"/>
    <col min="4872" max="4872" width="0" style="40" hidden="1" customWidth="1"/>
    <col min="4873" max="4875" width="20" style="40" customWidth="1"/>
    <col min="4876" max="5125" width="11" style="40"/>
    <col min="5126" max="5126" width="13.375" style="40" customWidth="1"/>
    <col min="5127" max="5127" width="33.125" style="40" customWidth="1"/>
    <col min="5128" max="5128" width="0" style="40" hidden="1" customWidth="1"/>
    <col min="5129" max="5131" width="20" style="40" customWidth="1"/>
    <col min="5132" max="5381" width="11" style="40"/>
    <col min="5382" max="5382" width="13.375" style="40" customWidth="1"/>
    <col min="5383" max="5383" width="33.125" style="40" customWidth="1"/>
    <col min="5384" max="5384" width="0" style="40" hidden="1" customWidth="1"/>
    <col min="5385" max="5387" width="20" style="40" customWidth="1"/>
    <col min="5388" max="5637" width="11" style="40"/>
    <col min="5638" max="5638" width="13.375" style="40" customWidth="1"/>
    <col min="5639" max="5639" width="33.125" style="40" customWidth="1"/>
    <col min="5640" max="5640" width="0" style="40" hidden="1" customWidth="1"/>
    <col min="5641" max="5643" width="20" style="40" customWidth="1"/>
    <col min="5644" max="5893" width="11" style="40"/>
    <col min="5894" max="5894" width="13.375" style="40" customWidth="1"/>
    <col min="5895" max="5895" width="33.125" style="40" customWidth="1"/>
    <col min="5896" max="5896" width="0" style="40" hidden="1" customWidth="1"/>
    <col min="5897" max="5899" width="20" style="40" customWidth="1"/>
    <col min="5900" max="6149" width="11" style="40"/>
    <col min="6150" max="6150" width="13.375" style="40" customWidth="1"/>
    <col min="6151" max="6151" width="33.125" style="40" customWidth="1"/>
    <col min="6152" max="6152" width="0" style="40" hidden="1" customWidth="1"/>
    <col min="6153" max="6155" width="20" style="40" customWidth="1"/>
    <col min="6156" max="6405" width="11" style="40"/>
    <col min="6406" max="6406" width="13.375" style="40" customWidth="1"/>
    <col min="6407" max="6407" width="33.125" style="40" customWidth="1"/>
    <col min="6408" max="6408" width="0" style="40" hidden="1" customWidth="1"/>
    <col min="6409" max="6411" width="20" style="40" customWidth="1"/>
    <col min="6412" max="6661" width="11" style="40"/>
    <col min="6662" max="6662" width="13.375" style="40" customWidth="1"/>
    <col min="6663" max="6663" width="33.125" style="40" customWidth="1"/>
    <col min="6664" max="6664" width="0" style="40" hidden="1" customWidth="1"/>
    <col min="6665" max="6667" width="20" style="40" customWidth="1"/>
    <col min="6668" max="6917" width="11" style="40"/>
    <col min="6918" max="6918" width="13.375" style="40" customWidth="1"/>
    <col min="6919" max="6919" width="33.125" style="40" customWidth="1"/>
    <col min="6920" max="6920" width="0" style="40" hidden="1" customWidth="1"/>
    <col min="6921" max="6923" width="20" style="40" customWidth="1"/>
    <col min="6924" max="7173" width="11" style="40"/>
    <col min="7174" max="7174" width="13.375" style="40" customWidth="1"/>
    <col min="7175" max="7175" width="33.125" style="40" customWidth="1"/>
    <col min="7176" max="7176" width="0" style="40" hidden="1" customWidth="1"/>
    <col min="7177" max="7179" width="20" style="40" customWidth="1"/>
    <col min="7180" max="7429" width="11" style="40"/>
    <col min="7430" max="7430" width="13.375" style="40" customWidth="1"/>
    <col min="7431" max="7431" width="33.125" style="40" customWidth="1"/>
    <col min="7432" max="7432" width="0" style="40" hidden="1" customWidth="1"/>
    <col min="7433" max="7435" width="20" style="40" customWidth="1"/>
    <col min="7436" max="7685" width="11" style="40"/>
    <col min="7686" max="7686" width="13.375" style="40" customWidth="1"/>
    <col min="7687" max="7687" width="33.125" style="40" customWidth="1"/>
    <col min="7688" max="7688" width="0" style="40" hidden="1" customWidth="1"/>
    <col min="7689" max="7691" width="20" style="40" customWidth="1"/>
    <col min="7692" max="7941" width="11" style="40"/>
    <col min="7942" max="7942" width="13.375" style="40" customWidth="1"/>
    <col min="7943" max="7943" width="33.125" style="40" customWidth="1"/>
    <col min="7944" max="7944" width="0" style="40" hidden="1" customWidth="1"/>
    <col min="7945" max="7947" width="20" style="40" customWidth="1"/>
    <col min="7948" max="8197" width="11" style="40"/>
    <col min="8198" max="8198" width="13.375" style="40" customWidth="1"/>
    <col min="8199" max="8199" width="33.125" style="40" customWidth="1"/>
    <col min="8200" max="8200" width="0" style="40" hidden="1" customWidth="1"/>
    <col min="8201" max="8203" width="20" style="40" customWidth="1"/>
    <col min="8204" max="8453" width="11" style="40"/>
    <col min="8454" max="8454" width="13.375" style="40" customWidth="1"/>
    <col min="8455" max="8455" width="33.125" style="40" customWidth="1"/>
    <col min="8456" max="8456" width="0" style="40" hidden="1" customWidth="1"/>
    <col min="8457" max="8459" width="20" style="40" customWidth="1"/>
    <col min="8460" max="8709" width="11" style="40"/>
    <col min="8710" max="8710" width="13.375" style="40" customWidth="1"/>
    <col min="8711" max="8711" width="33.125" style="40" customWidth="1"/>
    <col min="8712" max="8712" width="0" style="40" hidden="1" customWidth="1"/>
    <col min="8713" max="8715" width="20" style="40" customWidth="1"/>
    <col min="8716" max="8965" width="11" style="40"/>
    <col min="8966" max="8966" width="13.375" style="40" customWidth="1"/>
    <col min="8967" max="8967" width="33.125" style="40" customWidth="1"/>
    <col min="8968" max="8968" width="0" style="40" hidden="1" customWidth="1"/>
    <col min="8969" max="8971" width="20" style="40" customWidth="1"/>
    <col min="8972" max="9221" width="11" style="40"/>
    <col min="9222" max="9222" width="13.375" style="40" customWidth="1"/>
    <col min="9223" max="9223" width="33.125" style="40" customWidth="1"/>
    <col min="9224" max="9224" width="0" style="40" hidden="1" customWidth="1"/>
    <col min="9225" max="9227" width="20" style="40" customWidth="1"/>
    <col min="9228" max="9477" width="11" style="40"/>
    <col min="9478" max="9478" width="13.375" style="40" customWidth="1"/>
    <col min="9479" max="9479" width="33.125" style="40" customWidth="1"/>
    <col min="9480" max="9480" width="0" style="40" hidden="1" customWidth="1"/>
    <col min="9481" max="9483" width="20" style="40" customWidth="1"/>
    <col min="9484" max="9733" width="11" style="40"/>
    <col min="9734" max="9734" width="13.375" style="40" customWidth="1"/>
    <col min="9735" max="9735" width="33.125" style="40" customWidth="1"/>
    <col min="9736" max="9736" width="0" style="40" hidden="1" customWidth="1"/>
    <col min="9737" max="9739" width="20" style="40" customWidth="1"/>
    <col min="9740" max="9989" width="11" style="40"/>
    <col min="9990" max="9990" width="13.375" style="40" customWidth="1"/>
    <col min="9991" max="9991" width="33.125" style="40" customWidth="1"/>
    <col min="9992" max="9992" width="0" style="40" hidden="1" customWidth="1"/>
    <col min="9993" max="9995" width="20" style="40" customWidth="1"/>
    <col min="9996" max="10245" width="11" style="40"/>
    <col min="10246" max="10246" width="13.375" style="40" customWidth="1"/>
    <col min="10247" max="10247" width="33.125" style="40" customWidth="1"/>
    <col min="10248" max="10248" width="0" style="40" hidden="1" customWidth="1"/>
    <col min="10249" max="10251" width="20" style="40" customWidth="1"/>
    <col min="10252" max="10501" width="11" style="40"/>
    <col min="10502" max="10502" width="13.375" style="40" customWidth="1"/>
    <col min="10503" max="10503" width="33.125" style="40" customWidth="1"/>
    <col min="10504" max="10504" width="0" style="40" hidden="1" customWidth="1"/>
    <col min="10505" max="10507" width="20" style="40" customWidth="1"/>
    <col min="10508" max="10757" width="11" style="40"/>
    <col min="10758" max="10758" width="13.375" style="40" customWidth="1"/>
    <col min="10759" max="10759" width="33.125" style="40" customWidth="1"/>
    <col min="10760" max="10760" width="0" style="40" hidden="1" customWidth="1"/>
    <col min="10761" max="10763" width="20" style="40" customWidth="1"/>
    <col min="10764" max="11013" width="11" style="40"/>
    <col min="11014" max="11014" width="13.375" style="40" customWidth="1"/>
    <col min="11015" max="11015" width="33.125" style="40" customWidth="1"/>
    <col min="11016" max="11016" width="0" style="40" hidden="1" customWidth="1"/>
    <col min="11017" max="11019" width="20" style="40" customWidth="1"/>
    <col min="11020" max="11269" width="11" style="40"/>
    <col min="11270" max="11270" width="13.375" style="40" customWidth="1"/>
    <col min="11271" max="11271" width="33.125" style="40" customWidth="1"/>
    <col min="11272" max="11272" width="0" style="40" hidden="1" customWidth="1"/>
    <col min="11273" max="11275" width="20" style="40" customWidth="1"/>
    <col min="11276" max="11525" width="11" style="40"/>
    <col min="11526" max="11526" width="13.375" style="40" customWidth="1"/>
    <col min="11527" max="11527" width="33.125" style="40" customWidth="1"/>
    <col min="11528" max="11528" width="0" style="40" hidden="1" customWidth="1"/>
    <col min="11529" max="11531" width="20" style="40" customWidth="1"/>
    <col min="11532" max="11781" width="11" style="40"/>
    <col min="11782" max="11782" width="13.375" style="40" customWidth="1"/>
    <col min="11783" max="11783" width="33.125" style="40" customWidth="1"/>
    <col min="11784" max="11784" width="0" style="40" hidden="1" customWidth="1"/>
    <col min="11785" max="11787" width="20" style="40" customWidth="1"/>
    <col min="11788" max="12037" width="11" style="40"/>
    <col min="12038" max="12038" width="13.375" style="40" customWidth="1"/>
    <col min="12039" max="12039" width="33.125" style="40" customWidth="1"/>
    <col min="12040" max="12040" width="0" style="40" hidden="1" customWidth="1"/>
    <col min="12041" max="12043" width="20" style="40" customWidth="1"/>
    <col min="12044" max="12293" width="11" style="40"/>
    <col min="12294" max="12294" width="13.375" style="40" customWidth="1"/>
    <col min="12295" max="12295" width="33.125" style="40" customWidth="1"/>
    <col min="12296" max="12296" width="0" style="40" hidden="1" customWidth="1"/>
    <col min="12297" max="12299" width="20" style="40" customWidth="1"/>
    <col min="12300" max="12549" width="11" style="40"/>
    <col min="12550" max="12550" width="13.375" style="40" customWidth="1"/>
    <col min="12551" max="12551" width="33.125" style="40" customWidth="1"/>
    <col min="12552" max="12552" width="0" style="40" hidden="1" customWidth="1"/>
    <col min="12553" max="12555" width="20" style="40" customWidth="1"/>
    <col min="12556" max="12805" width="11" style="40"/>
    <col min="12806" max="12806" width="13.375" style="40" customWidth="1"/>
    <col min="12807" max="12807" width="33.125" style="40" customWidth="1"/>
    <col min="12808" max="12808" width="0" style="40" hidden="1" customWidth="1"/>
    <col min="12809" max="12811" width="20" style="40" customWidth="1"/>
    <col min="12812" max="13061" width="11" style="40"/>
    <col min="13062" max="13062" width="13.375" style="40" customWidth="1"/>
    <col min="13063" max="13063" width="33.125" style="40" customWidth="1"/>
    <col min="13064" max="13064" width="0" style="40" hidden="1" customWidth="1"/>
    <col min="13065" max="13067" width="20" style="40" customWidth="1"/>
    <col min="13068" max="13317" width="11" style="40"/>
    <col min="13318" max="13318" width="13.375" style="40" customWidth="1"/>
    <col min="13319" max="13319" width="33.125" style="40" customWidth="1"/>
    <col min="13320" max="13320" width="0" style="40" hidden="1" customWidth="1"/>
    <col min="13321" max="13323" width="20" style="40" customWidth="1"/>
    <col min="13324" max="13573" width="11" style="40"/>
    <col min="13574" max="13574" width="13.375" style="40" customWidth="1"/>
    <col min="13575" max="13575" width="33.125" style="40" customWidth="1"/>
    <col min="13576" max="13576" width="0" style="40" hidden="1" customWidth="1"/>
    <col min="13577" max="13579" width="20" style="40" customWidth="1"/>
    <col min="13580" max="13829" width="11" style="40"/>
    <col min="13830" max="13830" width="13.375" style="40" customWidth="1"/>
    <col min="13831" max="13831" width="33.125" style="40" customWidth="1"/>
    <col min="13832" max="13832" width="0" style="40" hidden="1" customWidth="1"/>
    <col min="13833" max="13835" width="20" style="40" customWidth="1"/>
    <col min="13836" max="14085" width="11" style="40"/>
    <col min="14086" max="14086" width="13.375" style="40" customWidth="1"/>
    <col min="14087" max="14087" width="33.125" style="40" customWidth="1"/>
    <col min="14088" max="14088" width="0" style="40" hidden="1" customWidth="1"/>
    <col min="14089" max="14091" width="20" style="40" customWidth="1"/>
    <col min="14092" max="14341" width="11" style="40"/>
    <col min="14342" max="14342" width="13.375" style="40" customWidth="1"/>
    <col min="14343" max="14343" width="33.125" style="40" customWidth="1"/>
    <col min="14344" max="14344" width="0" style="40" hidden="1" customWidth="1"/>
    <col min="14345" max="14347" width="20" style="40" customWidth="1"/>
    <col min="14348" max="14597" width="11" style="40"/>
    <col min="14598" max="14598" width="13.375" style="40" customWidth="1"/>
    <col min="14599" max="14599" width="33.125" style="40" customWidth="1"/>
    <col min="14600" max="14600" width="0" style="40" hidden="1" customWidth="1"/>
    <col min="14601" max="14603" width="20" style="40" customWidth="1"/>
    <col min="14604" max="14853" width="11" style="40"/>
    <col min="14854" max="14854" width="13.375" style="40" customWidth="1"/>
    <col min="14855" max="14855" width="33.125" style="40" customWidth="1"/>
    <col min="14856" max="14856" width="0" style="40" hidden="1" customWidth="1"/>
    <col min="14857" max="14859" width="20" style="40" customWidth="1"/>
    <col min="14860" max="15109" width="11" style="40"/>
    <col min="15110" max="15110" width="13.375" style="40" customWidth="1"/>
    <col min="15111" max="15111" width="33.125" style="40" customWidth="1"/>
    <col min="15112" max="15112" width="0" style="40" hidden="1" customWidth="1"/>
    <col min="15113" max="15115" width="20" style="40" customWidth="1"/>
    <col min="15116" max="15365" width="11" style="40"/>
    <col min="15366" max="15366" width="13.375" style="40" customWidth="1"/>
    <col min="15367" max="15367" width="33.125" style="40" customWidth="1"/>
    <col min="15368" max="15368" width="0" style="40" hidden="1" customWidth="1"/>
    <col min="15369" max="15371" width="20" style="40" customWidth="1"/>
    <col min="15372" max="15621" width="11" style="40"/>
    <col min="15622" max="15622" width="13.375" style="40" customWidth="1"/>
    <col min="15623" max="15623" width="33.125" style="40" customWidth="1"/>
    <col min="15624" max="15624" width="0" style="40" hidden="1" customWidth="1"/>
    <col min="15625" max="15627" width="20" style="40" customWidth="1"/>
    <col min="15628" max="15877" width="11" style="40"/>
    <col min="15878" max="15878" width="13.375" style="40" customWidth="1"/>
    <col min="15879" max="15879" width="33.125" style="40" customWidth="1"/>
    <col min="15880" max="15880" width="0" style="40" hidden="1" customWidth="1"/>
    <col min="15881" max="15883" width="20" style="40" customWidth="1"/>
    <col min="15884" max="16133" width="11" style="40"/>
    <col min="16134" max="16134" width="13.375" style="40" customWidth="1"/>
    <col min="16135" max="16135" width="33.125" style="40" customWidth="1"/>
    <col min="16136" max="16136" width="0" style="40" hidden="1" customWidth="1"/>
    <col min="16137" max="16139" width="20" style="40" customWidth="1"/>
    <col min="16140" max="16384" width="11" style="40"/>
  </cols>
  <sheetData>
    <row r="1" spans="1:23" s="8" customFormat="1" ht="33.950000000000003" customHeight="1" x14ac:dyDescent="0.2">
      <c r="A1" s="25"/>
      <c r="B1" s="39"/>
      <c r="C1" s="39"/>
      <c r="D1" s="39"/>
      <c r="E1" s="39"/>
      <c r="F1" s="39"/>
      <c r="G1" s="39"/>
      <c r="H1" s="39"/>
      <c r="I1" s="50"/>
      <c r="J1" s="47"/>
      <c r="K1" s="39"/>
      <c r="L1" s="39"/>
      <c r="M1" s="39"/>
      <c r="N1" s="39"/>
      <c r="O1" s="39"/>
      <c r="P1" s="47" t="s">
        <v>0</v>
      </c>
    </row>
    <row r="2" spans="1:23" s="5" customFormat="1" ht="10.5" customHeight="1" x14ac:dyDescent="0.2">
      <c r="C2" s="160"/>
      <c r="D2" s="6"/>
      <c r="I2" s="160"/>
      <c r="J2" s="6"/>
      <c r="M2" s="160"/>
      <c r="N2" s="6"/>
      <c r="O2" s="590" t="str">
        <f ca="1">HYPERLINK(CELL("adresse",Inhaltsverzeichnis!A1),"zurück zum Inhalt")</f>
        <v>zurück zum Inhalt</v>
      </c>
      <c r="P2" s="591"/>
    </row>
    <row r="3" spans="1:23" s="5" customFormat="1" ht="12.75" x14ac:dyDescent="0.2">
      <c r="C3" s="160"/>
      <c r="E3" s="6"/>
      <c r="F3" s="6"/>
      <c r="G3" s="6"/>
      <c r="H3" s="6"/>
      <c r="I3" s="160"/>
      <c r="K3" s="6"/>
      <c r="L3" s="6"/>
      <c r="M3" s="160"/>
      <c r="O3" s="6"/>
      <c r="P3" s="6"/>
    </row>
    <row r="4" spans="1:23" s="8" customFormat="1" ht="28.5" customHeight="1" x14ac:dyDescent="0.2">
      <c r="A4" s="641" t="s">
        <v>341</v>
      </c>
      <c r="B4" s="641"/>
      <c r="C4" s="641"/>
      <c r="D4" s="641"/>
      <c r="E4" s="641"/>
      <c r="F4" s="641"/>
      <c r="G4" s="641"/>
      <c r="H4" s="641"/>
      <c r="I4" s="641"/>
      <c r="J4" s="641"/>
      <c r="K4" s="641"/>
      <c r="L4" s="641"/>
      <c r="M4" s="641"/>
      <c r="N4" s="641"/>
      <c r="O4" s="641"/>
      <c r="P4" s="641"/>
      <c r="Q4" s="37"/>
    </row>
    <row r="5" spans="1:23" s="8" customFormat="1" ht="11.25" customHeight="1" x14ac:dyDescent="0.2">
      <c r="A5" s="559" t="s">
        <v>245</v>
      </c>
      <c r="B5" s="559"/>
      <c r="C5" s="559"/>
      <c r="D5" s="559"/>
      <c r="E5" s="559"/>
      <c r="F5" s="559"/>
      <c r="G5" s="559"/>
      <c r="H5" s="559"/>
      <c r="I5" s="559"/>
      <c r="J5" s="559"/>
      <c r="K5" s="330"/>
      <c r="L5" s="330"/>
      <c r="M5" s="330"/>
      <c r="N5" s="330"/>
      <c r="O5" s="330"/>
      <c r="P5" s="330"/>
      <c r="Q5" s="158"/>
      <c r="R5" s="158"/>
      <c r="S5" s="158"/>
      <c r="T5" s="158"/>
      <c r="U5" s="158"/>
      <c r="V5" s="158"/>
      <c r="W5" s="158"/>
    </row>
    <row r="6" spans="1:23" s="8" customFormat="1" ht="12.75" customHeight="1" x14ac:dyDescent="0.2">
      <c r="A6" s="229" t="str">
        <f>CONCATENATE(LEFT(Impressum!C12,SEARCH("(",Impressum!C12)-1),"nach Arbeitsort ","(Beschäftigungsbetrieb",TEXT(0,"#¹⁾"),", Gebietsstand ",TEXT(Impressum!C16,"MMMM")," ",TEXT(Impressum!C16,"JJJJ"),")")</f>
        <v>Deutschland nach Arbeitsort (Beschäftigungsbetrieb¹⁾, Gebietsstand Juni 2024)</v>
      </c>
    </row>
    <row r="7" spans="1:23" s="8" customFormat="1" ht="12.75" customHeight="1" x14ac:dyDescent="0.2">
      <c r="A7" s="8" t="s">
        <v>396</v>
      </c>
    </row>
    <row r="8" spans="1:23" s="34" customFormat="1" ht="12.75" customHeight="1" x14ac:dyDescent="0.2">
      <c r="B8" s="582"/>
      <c r="C8" s="582"/>
      <c r="D8" s="582"/>
      <c r="E8" s="582"/>
      <c r="F8" s="582"/>
      <c r="G8" s="582"/>
      <c r="H8" s="582"/>
      <c r="I8" s="582"/>
      <c r="J8" s="582"/>
      <c r="K8" s="331"/>
      <c r="L8" s="331"/>
      <c r="M8" s="331"/>
      <c r="N8" s="331"/>
      <c r="O8" s="331"/>
      <c r="P8" s="331"/>
    </row>
    <row r="9" spans="1:23" s="34" customFormat="1" ht="11.25" customHeight="1" x14ac:dyDescent="0.2">
      <c r="A9" s="649" t="s">
        <v>182</v>
      </c>
      <c r="B9" s="647" t="s">
        <v>1</v>
      </c>
      <c r="C9" s="654" t="s">
        <v>4</v>
      </c>
      <c r="D9" s="655"/>
      <c r="E9" s="658" t="s">
        <v>5</v>
      </c>
      <c r="F9" s="659"/>
      <c r="G9" s="659"/>
      <c r="H9" s="659"/>
      <c r="I9" s="659"/>
      <c r="J9" s="659"/>
      <c r="K9" s="659"/>
      <c r="L9" s="659"/>
      <c r="M9" s="659"/>
      <c r="N9" s="659"/>
      <c r="O9" s="659"/>
      <c r="P9" s="660"/>
    </row>
    <row r="10" spans="1:23" s="34" customFormat="1" ht="11.25" customHeight="1" x14ac:dyDescent="0.2">
      <c r="A10" s="650"/>
      <c r="B10" s="647"/>
      <c r="C10" s="656"/>
      <c r="D10" s="657"/>
      <c r="E10" s="552" t="s">
        <v>230</v>
      </c>
      <c r="F10" s="647" t="s">
        <v>4</v>
      </c>
      <c r="G10" s="647"/>
      <c r="H10" s="552" t="s">
        <v>343</v>
      </c>
      <c r="I10" s="647" t="s">
        <v>4</v>
      </c>
      <c r="J10" s="647"/>
      <c r="K10" s="552" t="s">
        <v>229</v>
      </c>
      <c r="L10" s="647" t="s">
        <v>4</v>
      </c>
      <c r="M10" s="647"/>
      <c r="N10" s="552" t="s">
        <v>247</v>
      </c>
      <c r="O10" s="647" t="s">
        <v>4</v>
      </c>
      <c r="P10" s="647"/>
    </row>
    <row r="11" spans="1:23" s="34" customFormat="1" ht="51.95" customHeight="1" x14ac:dyDescent="0.2">
      <c r="A11" s="650"/>
      <c r="B11" s="647"/>
      <c r="C11" s="332" t="s">
        <v>11</v>
      </c>
      <c r="D11" s="332" t="s">
        <v>12</v>
      </c>
      <c r="E11" s="553"/>
      <c r="F11" s="332" t="s">
        <v>11</v>
      </c>
      <c r="G11" s="332" t="s">
        <v>12</v>
      </c>
      <c r="H11" s="553"/>
      <c r="I11" s="332" t="s">
        <v>11</v>
      </c>
      <c r="J11" s="332" t="s">
        <v>12</v>
      </c>
      <c r="K11" s="553"/>
      <c r="L11" s="332" t="s">
        <v>11</v>
      </c>
      <c r="M11" s="332" t="s">
        <v>12</v>
      </c>
      <c r="N11" s="648"/>
      <c r="O11" s="332" t="s">
        <v>11</v>
      </c>
      <c r="P11" s="332" t="s">
        <v>12</v>
      </c>
    </row>
    <row r="12" spans="1:23" s="32" customFormat="1" ht="9" x14ac:dyDescent="0.15">
      <c r="A12" s="651"/>
      <c r="B12" s="49">
        <v>1</v>
      </c>
      <c r="C12" s="49">
        <v>2</v>
      </c>
      <c r="D12" s="49">
        <v>3</v>
      </c>
      <c r="E12" s="49">
        <v>4</v>
      </c>
      <c r="F12" s="49">
        <v>5</v>
      </c>
      <c r="G12" s="49">
        <v>6</v>
      </c>
      <c r="H12" s="49">
        <v>7</v>
      </c>
      <c r="I12" s="49">
        <v>8</v>
      </c>
      <c r="J12" s="49">
        <v>9</v>
      </c>
      <c r="K12" s="49">
        <v>10</v>
      </c>
      <c r="L12" s="49">
        <v>11</v>
      </c>
      <c r="M12" s="49">
        <v>12</v>
      </c>
      <c r="N12" s="49">
        <v>13</v>
      </c>
      <c r="O12" s="49">
        <v>14</v>
      </c>
      <c r="P12" s="49">
        <v>15</v>
      </c>
    </row>
    <row r="13" spans="1:23" ht="12.75" customHeight="1" x14ac:dyDescent="0.2">
      <c r="A13" s="242">
        <v>2022</v>
      </c>
      <c r="B13" s="348">
        <v>1118069.91666667</v>
      </c>
      <c r="C13" s="196">
        <v>592779.08333333302</v>
      </c>
      <c r="D13" s="196">
        <v>525134.41666666698</v>
      </c>
      <c r="E13" s="348">
        <v>906481.45833333302</v>
      </c>
      <c r="F13" s="196">
        <v>478816.91666666698</v>
      </c>
      <c r="G13" s="196">
        <v>427525.29166666698</v>
      </c>
      <c r="H13" s="348">
        <v>202780.75</v>
      </c>
      <c r="I13" s="196">
        <v>108675.66666666701</v>
      </c>
      <c r="J13" s="196">
        <v>94091.875</v>
      </c>
      <c r="K13" s="348">
        <v>7974.9583333333303</v>
      </c>
      <c r="L13" s="196">
        <v>4702.375</v>
      </c>
      <c r="M13" s="196">
        <v>3268.625</v>
      </c>
      <c r="N13" s="348">
        <v>832.75</v>
      </c>
      <c r="O13" s="196">
        <v>584.125</v>
      </c>
      <c r="P13" s="196">
        <v>248.625</v>
      </c>
    </row>
    <row r="14" spans="1:23" ht="12.75" customHeight="1" x14ac:dyDescent="0.2">
      <c r="A14" s="242">
        <v>2021</v>
      </c>
      <c r="B14" s="349">
        <v>1111271.54166667</v>
      </c>
      <c r="C14" s="42">
        <v>593197.33333333302</v>
      </c>
      <c r="D14" s="42">
        <v>517950</v>
      </c>
      <c r="E14" s="349">
        <v>901630.375</v>
      </c>
      <c r="F14" s="42">
        <v>479503.20833333302</v>
      </c>
      <c r="G14" s="42">
        <v>422021.25</v>
      </c>
      <c r="H14" s="349">
        <v>200924.91666666701</v>
      </c>
      <c r="I14" s="42">
        <v>108356.25</v>
      </c>
      <c r="J14" s="42">
        <v>92552.666666666701</v>
      </c>
      <c r="K14" s="349">
        <v>7749.1666666666697</v>
      </c>
      <c r="L14" s="42">
        <v>4611.4166666666697</v>
      </c>
      <c r="M14" s="42">
        <v>3135.4583333333298</v>
      </c>
      <c r="N14" s="349">
        <v>967.08333333333303</v>
      </c>
      <c r="O14" s="42">
        <v>726.45833333333303</v>
      </c>
      <c r="P14" s="42">
        <v>240.625</v>
      </c>
    </row>
    <row r="15" spans="1:23" ht="12.75" customHeight="1" x14ac:dyDescent="0.2">
      <c r="A15" s="242">
        <v>2020</v>
      </c>
      <c r="B15" s="349">
        <v>1110716.75</v>
      </c>
      <c r="C15" s="42">
        <v>598280.79166666698</v>
      </c>
      <c r="D15" s="42">
        <v>512365.16666666698</v>
      </c>
      <c r="E15" s="349">
        <v>902806.41666666698</v>
      </c>
      <c r="F15" s="42">
        <v>484907.45833333302</v>
      </c>
      <c r="G15" s="42">
        <v>417837.25</v>
      </c>
      <c r="H15" s="349">
        <v>199092.45833333299</v>
      </c>
      <c r="I15" s="42">
        <v>107912.625</v>
      </c>
      <c r="J15" s="42">
        <v>91171.75</v>
      </c>
      <c r="K15" s="349">
        <v>7681.2916666666697</v>
      </c>
      <c r="L15" s="42">
        <v>4557.75</v>
      </c>
      <c r="M15" s="42">
        <v>3122.5416666666702</v>
      </c>
      <c r="N15" s="349">
        <v>1136.5833333333301</v>
      </c>
      <c r="O15" s="42">
        <v>902.95833333333303</v>
      </c>
      <c r="P15" s="42">
        <v>233.625</v>
      </c>
    </row>
    <row r="16" spans="1:23" ht="12.75" customHeight="1" x14ac:dyDescent="0.2">
      <c r="A16" s="242">
        <v>2019</v>
      </c>
      <c r="B16" s="349">
        <v>1113280.58333333</v>
      </c>
      <c r="C16" s="42">
        <v>603940.16666666698</v>
      </c>
      <c r="D16" s="42">
        <v>509274.125</v>
      </c>
      <c r="E16" s="349">
        <v>907518.625</v>
      </c>
      <c r="F16" s="42">
        <v>490797.79166666698</v>
      </c>
      <c r="G16" s="42">
        <v>416664.45833333302</v>
      </c>
      <c r="H16" s="349">
        <v>196816.125</v>
      </c>
      <c r="I16" s="42">
        <v>107502.45833333299</v>
      </c>
      <c r="J16" s="42">
        <v>89304.416666666701</v>
      </c>
      <c r="K16" s="349">
        <v>7443.5416666666697</v>
      </c>
      <c r="L16" s="42">
        <v>4359.875</v>
      </c>
      <c r="M16" s="42">
        <v>3083</v>
      </c>
      <c r="N16" s="349">
        <v>1502.2916666666699</v>
      </c>
      <c r="O16" s="42">
        <v>1280.0416666666699</v>
      </c>
      <c r="P16" s="42">
        <v>222.25</v>
      </c>
    </row>
    <row r="17" spans="1:16" ht="12.75" customHeight="1" x14ac:dyDescent="0.2">
      <c r="A17" s="242">
        <v>2018</v>
      </c>
      <c r="B17" s="349">
        <v>1100052.16666667</v>
      </c>
      <c r="C17" s="42">
        <v>598514.33333333302</v>
      </c>
      <c r="D17" s="42">
        <v>501537.83333333302</v>
      </c>
      <c r="E17" s="349">
        <v>899885.875</v>
      </c>
      <c r="F17" s="42">
        <v>488104.125</v>
      </c>
      <c r="G17" s="42">
        <v>411781.75</v>
      </c>
      <c r="H17" s="349">
        <v>191247.45833333299</v>
      </c>
      <c r="I17" s="42">
        <v>104684.70833333299</v>
      </c>
      <c r="J17" s="42">
        <v>86562.75</v>
      </c>
      <c r="K17" s="349">
        <v>7165.1666666666697</v>
      </c>
      <c r="L17" s="42">
        <v>4182.9583333333303</v>
      </c>
      <c r="M17" s="42">
        <v>2982.2083333333298</v>
      </c>
      <c r="N17" s="349">
        <v>1753.6666666666699</v>
      </c>
      <c r="O17" s="42">
        <v>1542.5416666666699</v>
      </c>
      <c r="P17" s="42">
        <v>211.125</v>
      </c>
    </row>
    <row r="18" spans="1:16" ht="12.75" customHeight="1" x14ac:dyDescent="0.2">
      <c r="A18" s="242">
        <v>2017</v>
      </c>
      <c r="B18" s="349">
        <v>1073640.70833333</v>
      </c>
      <c r="C18" s="42">
        <v>586263.33333333302</v>
      </c>
      <c r="D18" s="42">
        <v>487377.375</v>
      </c>
      <c r="E18" s="349">
        <v>882837.375</v>
      </c>
      <c r="F18" s="42">
        <v>480334.58333333302</v>
      </c>
      <c r="G18" s="42">
        <v>402502.79166666698</v>
      </c>
      <c r="H18" s="349">
        <v>182086.625</v>
      </c>
      <c r="I18" s="42">
        <v>100188.5</v>
      </c>
      <c r="J18" s="42">
        <v>81898.125</v>
      </c>
      <c r="K18" s="349">
        <v>6682.4166666666697</v>
      </c>
      <c r="L18" s="42">
        <v>3900.5416666666702</v>
      </c>
      <c r="M18" s="42">
        <v>2781.875</v>
      </c>
      <c r="N18" s="349">
        <v>2034.2916666666699</v>
      </c>
      <c r="O18" s="42">
        <v>1839.7083333333301</v>
      </c>
      <c r="P18" s="42">
        <v>194.583333333333</v>
      </c>
    </row>
    <row r="19" spans="1:16" ht="12.75" customHeight="1" x14ac:dyDescent="0.2">
      <c r="A19" s="242">
        <v>2016</v>
      </c>
      <c r="B19" s="349">
        <v>1051491.58333333</v>
      </c>
      <c r="C19" s="42">
        <v>576407.5</v>
      </c>
      <c r="D19" s="42">
        <v>475084.08333333302</v>
      </c>
      <c r="E19" s="349">
        <v>868228.79166666698</v>
      </c>
      <c r="F19" s="42">
        <v>474116.83333333302</v>
      </c>
      <c r="G19" s="42">
        <v>394111.95833333302</v>
      </c>
      <c r="H19" s="349">
        <v>174492.75</v>
      </c>
      <c r="I19" s="42">
        <v>96348.458333333299</v>
      </c>
      <c r="J19" s="42">
        <v>78144.291666666701</v>
      </c>
      <c r="K19" s="349">
        <v>6340.7083333333303</v>
      </c>
      <c r="L19" s="42">
        <v>3681.25</v>
      </c>
      <c r="M19" s="42">
        <v>2659.4583333333298</v>
      </c>
      <c r="N19" s="349">
        <v>2429.3333333333298</v>
      </c>
      <c r="O19" s="42">
        <v>2260.9583333333298</v>
      </c>
      <c r="P19" s="42">
        <v>168.375</v>
      </c>
    </row>
    <row r="20" spans="1:16" ht="12.75" customHeight="1" x14ac:dyDescent="0.2">
      <c r="A20" s="242">
        <v>2015</v>
      </c>
      <c r="B20" s="349">
        <v>1030321.79166667</v>
      </c>
      <c r="C20" s="42">
        <v>569381.66666666698</v>
      </c>
      <c r="D20" s="42">
        <v>460940.125</v>
      </c>
      <c r="E20" s="349">
        <v>853552.625</v>
      </c>
      <c r="F20" s="42">
        <v>469460.25</v>
      </c>
      <c r="G20" s="42">
        <v>384092.375</v>
      </c>
      <c r="H20" s="349">
        <v>167598.41666666701</v>
      </c>
      <c r="I20" s="42">
        <v>93479.375</v>
      </c>
      <c r="J20" s="42">
        <v>74119.041666666701</v>
      </c>
      <c r="K20" s="349">
        <v>6199.2083333333303</v>
      </c>
      <c r="L20" s="42">
        <v>3632.625</v>
      </c>
      <c r="M20" s="42">
        <v>2566.5833333333298</v>
      </c>
      <c r="N20" s="349">
        <v>2971.5416666666702</v>
      </c>
      <c r="O20" s="42">
        <v>2809.4166666666702</v>
      </c>
      <c r="P20" s="42">
        <v>162.125</v>
      </c>
    </row>
    <row r="21" spans="1:16" ht="12.75" customHeight="1" x14ac:dyDescent="0.2">
      <c r="A21" s="242">
        <v>2014</v>
      </c>
      <c r="B21" s="349">
        <v>1014071.20833333</v>
      </c>
      <c r="C21" s="42">
        <v>563918.75</v>
      </c>
      <c r="D21" s="42">
        <v>450152.45833333302</v>
      </c>
      <c r="E21" s="349">
        <v>844123.45833333302</v>
      </c>
      <c r="F21" s="42">
        <v>466988.16666666698</v>
      </c>
      <c r="G21" s="42">
        <v>377135.29166666698</v>
      </c>
      <c r="H21" s="349">
        <v>160209.70833333299</v>
      </c>
      <c r="I21" s="42">
        <v>89876.541666666701</v>
      </c>
      <c r="J21" s="42">
        <v>70333.166666666701</v>
      </c>
      <c r="K21" s="349">
        <v>6190.7083333333303</v>
      </c>
      <c r="L21" s="42">
        <v>3656.5</v>
      </c>
      <c r="M21" s="42">
        <v>2534.2083333333298</v>
      </c>
      <c r="N21" s="349">
        <v>3547.3333333333298</v>
      </c>
      <c r="O21" s="42">
        <v>3397.5416666666702</v>
      </c>
      <c r="P21" s="42">
        <v>149.791666666667</v>
      </c>
    </row>
    <row r="22" spans="1:16" ht="12.75" customHeight="1" x14ac:dyDescent="0.2">
      <c r="A22" s="242">
        <v>2013</v>
      </c>
      <c r="B22" s="349">
        <v>986724</v>
      </c>
      <c r="C22" s="42">
        <v>552316.125</v>
      </c>
      <c r="D22" s="42">
        <v>434407.875</v>
      </c>
      <c r="E22" s="349">
        <v>824245.54166666698</v>
      </c>
      <c r="F22" s="42">
        <v>458660.625</v>
      </c>
      <c r="G22" s="42">
        <v>365584.91666666698</v>
      </c>
      <c r="H22" s="349">
        <v>152319.70833333299</v>
      </c>
      <c r="I22" s="42">
        <v>86049.625</v>
      </c>
      <c r="J22" s="42">
        <v>66270.083333333299</v>
      </c>
      <c r="K22" s="349">
        <v>5995.4166666666697</v>
      </c>
      <c r="L22" s="42">
        <v>3565.9166666666702</v>
      </c>
      <c r="M22" s="42">
        <v>2429.5</v>
      </c>
      <c r="N22" s="349">
        <v>4163.3333333333303</v>
      </c>
      <c r="O22" s="42">
        <v>4039.9583333333298</v>
      </c>
      <c r="P22" s="42">
        <v>123.375</v>
      </c>
    </row>
    <row r="23" spans="1:16" ht="12.75" customHeight="1" x14ac:dyDescent="0.2">
      <c r="A23" s="243">
        <v>2012</v>
      </c>
      <c r="B23" s="350">
        <v>964649.875</v>
      </c>
      <c r="C23" s="210">
        <v>542964.375</v>
      </c>
      <c r="D23" s="210">
        <v>421685.5</v>
      </c>
      <c r="E23" s="350">
        <v>806681.91666666698</v>
      </c>
      <c r="F23" s="210">
        <v>450830.04166666698</v>
      </c>
      <c r="G23" s="210">
        <v>355851.875</v>
      </c>
      <c r="H23" s="350">
        <v>147522</v>
      </c>
      <c r="I23" s="211">
        <v>84204.458333333299</v>
      </c>
      <c r="J23" s="211">
        <v>63317.541666666701</v>
      </c>
      <c r="K23" s="350">
        <v>5879.3333333333303</v>
      </c>
      <c r="L23" s="210">
        <v>3483.0833333333298</v>
      </c>
      <c r="M23" s="210">
        <v>2396.25</v>
      </c>
      <c r="N23" s="350">
        <v>4564.75</v>
      </c>
      <c r="O23" s="210">
        <v>4445.4583333333303</v>
      </c>
      <c r="P23" s="210">
        <v>119.291666666667</v>
      </c>
    </row>
    <row r="24" spans="1:16" ht="15" customHeight="1" x14ac:dyDescent="0.2">
      <c r="A24" s="324" t="s">
        <v>250</v>
      </c>
      <c r="B24" s="250"/>
      <c r="C24" s="250"/>
      <c r="D24" s="250"/>
      <c r="E24" s="250"/>
      <c r="F24" s="250"/>
      <c r="G24" s="250"/>
      <c r="H24" s="250"/>
      <c r="I24" s="653"/>
      <c r="J24" s="653"/>
      <c r="K24" s="250"/>
      <c r="L24" s="250"/>
      <c r="M24" s="250"/>
      <c r="N24" s="209"/>
      <c r="O24" s="209"/>
      <c r="P24" s="45" t="s">
        <v>8</v>
      </c>
    </row>
    <row r="25" spans="1:16" s="307" customFormat="1" ht="22.5" customHeight="1" x14ac:dyDescent="0.2">
      <c r="A25" s="652" t="s">
        <v>342</v>
      </c>
      <c r="B25" s="652"/>
      <c r="C25" s="652"/>
      <c r="D25" s="652"/>
      <c r="E25" s="652"/>
      <c r="F25" s="652"/>
      <c r="G25" s="652"/>
      <c r="H25" s="652"/>
      <c r="I25" s="652"/>
      <c r="J25" s="652"/>
      <c r="K25" s="652"/>
      <c r="L25" s="652"/>
      <c r="M25" s="652"/>
      <c r="N25" s="652"/>
      <c r="O25" s="652"/>
      <c r="P25" s="22"/>
    </row>
    <row r="26" spans="1:16" ht="11.25" customHeight="1" x14ac:dyDescent="0.2">
      <c r="A26" s="631"/>
      <c r="B26" s="631"/>
      <c r="C26" s="631"/>
      <c r="D26" s="631"/>
      <c r="E26" s="631"/>
      <c r="F26" s="631"/>
      <c r="G26" s="631"/>
      <c r="H26" s="631"/>
      <c r="I26" s="631"/>
      <c r="J26" s="631"/>
      <c r="K26" s="631"/>
      <c r="L26" s="631"/>
      <c r="M26" s="631"/>
      <c r="N26" s="631"/>
      <c r="O26" s="631"/>
      <c r="P26" s="631"/>
    </row>
    <row r="27" spans="1:16" ht="11.25" customHeight="1" x14ac:dyDescent="0.2">
      <c r="N27" s="245"/>
      <c r="O27" s="245"/>
      <c r="P27" s="245"/>
    </row>
  </sheetData>
  <sortState ref="A11:A21">
    <sortCondition descending="1" ref="A11"/>
  </sortState>
  <mergeCells count="19">
    <mergeCell ref="I24:J24"/>
    <mergeCell ref="C9:D10"/>
    <mergeCell ref="E9:P9"/>
    <mergeCell ref="A26:P26"/>
    <mergeCell ref="O2:P2"/>
    <mergeCell ref="A4:P4"/>
    <mergeCell ref="F10:G10"/>
    <mergeCell ref="I10:J10"/>
    <mergeCell ref="L10:M10"/>
    <mergeCell ref="O10:P10"/>
    <mergeCell ref="H10:H11"/>
    <mergeCell ref="K10:K11"/>
    <mergeCell ref="N10:N11"/>
    <mergeCell ref="E10:E11"/>
    <mergeCell ref="B8:J8"/>
    <mergeCell ref="A9:A12"/>
    <mergeCell ref="B9:B11"/>
    <mergeCell ref="A5:J5"/>
    <mergeCell ref="A25:O25"/>
  </mergeCells>
  <printOptions horizontalCentered="1"/>
  <pageMargins left="0.19685039370078741" right="0.19685039370078741" top="0.19685039370078741" bottom="0.19685039370078741" header="0" footer="0"/>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pageSetUpPr autoPageBreaks="0"/>
  </sheetPr>
  <dimension ref="A1:V47"/>
  <sheetViews>
    <sheetView showGridLines="0" zoomScaleNormal="100" workbookViewId="0"/>
  </sheetViews>
  <sheetFormatPr baseColWidth="10" defaultColWidth="11" defaultRowHeight="11.25" x14ac:dyDescent="0.2"/>
  <cols>
    <col min="1" max="1" width="31.25" style="199" customWidth="1"/>
    <col min="2" max="3" width="10.625" style="199" customWidth="1"/>
    <col min="4" max="4" width="5.625" style="199" customWidth="1"/>
    <col min="5" max="5" width="10.625" style="199" customWidth="1"/>
    <col min="6" max="6" width="5.625" style="199" customWidth="1"/>
    <col min="7" max="7" width="6.125" style="199" customWidth="1"/>
    <col min="8" max="16384" width="11" style="199"/>
  </cols>
  <sheetData>
    <row r="1" spans="1:22" ht="33.950000000000003" customHeight="1" x14ac:dyDescent="0.2">
      <c r="A1" s="205"/>
      <c r="B1" s="205"/>
      <c r="C1" s="205"/>
      <c r="D1" s="205"/>
      <c r="E1" s="205"/>
      <c r="F1" s="26" t="s">
        <v>0</v>
      </c>
    </row>
    <row r="2" spans="1:22" s="5" customFormat="1" ht="10.5" customHeight="1" x14ac:dyDescent="0.2">
      <c r="C2" s="6"/>
      <c r="E2" s="590" t="str">
        <f ca="1">HYPERLINK(CELL("adresse",Inhaltsverzeichnis!A1),"zurück zum Inhalt")</f>
        <v>zurück zum Inhalt</v>
      </c>
      <c r="F2" s="591"/>
      <c r="H2" s="160"/>
      <c r="I2" s="6"/>
      <c r="L2" s="160"/>
      <c r="M2" s="6"/>
    </row>
    <row r="3" spans="1:22" s="5" customFormat="1" ht="12.75" x14ac:dyDescent="0.2">
      <c r="D3" s="6"/>
      <c r="E3" s="6"/>
      <c r="F3" s="6"/>
      <c r="G3" s="6"/>
      <c r="H3" s="160"/>
      <c r="J3" s="6"/>
      <c r="K3" s="6"/>
      <c r="L3" s="160"/>
      <c r="N3" s="6"/>
      <c r="O3" s="6"/>
    </row>
    <row r="4" spans="1:22" s="8" customFormat="1" ht="40.700000000000003" customHeight="1" x14ac:dyDescent="0.2">
      <c r="A4" s="632" t="s">
        <v>345</v>
      </c>
      <c r="B4" s="632"/>
      <c r="C4" s="632"/>
      <c r="D4" s="632"/>
      <c r="E4" s="632"/>
      <c r="F4" s="632"/>
      <c r="G4" s="342"/>
      <c r="I4" s="37"/>
    </row>
    <row r="5" spans="1:22" s="8" customFormat="1" ht="11.25" customHeight="1" x14ac:dyDescent="0.2">
      <c r="A5" s="559" t="s">
        <v>245</v>
      </c>
      <c r="B5" s="559"/>
      <c r="C5" s="559"/>
      <c r="D5" s="559"/>
      <c r="E5" s="559"/>
      <c r="F5" s="559"/>
      <c r="G5" s="158"/>
      <c r="H5" s="158"/>
      <c r="I5" s="158"/>
      <c r="J5" s="224"/>
      <c r="K5" s="224"/>
      <c r="L5" s="224"/>
      <c r="M5" s="224"/>
      <c r="N5" s="224"/>
      <c r="O5" s="224"/>
      <c r="P5" s="158"/>
      <c r="Q5" s="158"/>
      <c r="R5" s="158"/>
      <c r="S5" s="158"/>
      <c r="T5" s="158"/>
      <c r="U5" s="158"/>
      <c r="V5" s="158"/>
    </row>
    <row r="6" spans="1:22" s="8" customFormat="1" ht="12.75" customHeight="1" x14ac:dyDescent="0.2">
      <c r="A6" s="229" t="str">
        <f>CONCATENATE(LEFT(Impressum!C12,SEARCH("(",Impressum!C12)-1),"nach Arbeitsort ","(Beschäftigungsbetrieb",TEXT(0,"#¹⁾"),", Gebietsstand ",TEXT(Impressum!C16,"MMMM")," ",TEXT(Impressum!C16,"JJJJ"),")")</f>
        <v>Deutschland nach Arbeitsort (Beschäftigungsbetrieb¹⁾, Gebietsstand Juni 2024)</v>
      </c>
    </row>
    <row r="7" spans="1:22" s="8" customFormat="1" ht="12.75" customHeight="1" x14ac:dyDescent="0.2">
      <c r="A7" s="229" t="s">
        <v>428</v>
      </c>
    </row>
    <row r="8" spans="1:22" ht="11.25" customHeight="1" x14ac:dyDescent="0.2"/>
    <row r="9" spans="1:22" ht="11.25" customHeight="1" x14ac:dyDescent="0.2">
      <c r="A9" s="661" t="s">
        <v>111</v>
      </c>
      <c r="B9" s="636" t="s">
        <v>1</v>
      </c>
      <c r="C9" s="638" t="s">
        <v>5</v>
      </c>
      <c r="D9" s="639"/>
      <c r="E9" s="639"/>
      <c r="F9" s="640"/>
    </row>
    <row r="10" spans="1:22" ht="28.15" customHeight="1" x14ac:dyDescent="0.2">
      <c r="A10" s="554"/>
      <c r="B10" s="637"/>
      <c r="C10" s="264" t="s">
        <v>11</v>
      </c>
      <c r="D10" s="264" t="s">
        <v>238</v>
      </c>
      <c r="E10" s="264" t="s">
        <v>12</v>
      </c>
      <c r="F10" s="236" t="s">
        <v>238</v>
      </c>
    </row>
    <row r="11" spans="1:22" s="201" customFormat="1" ht="11.25" customHeight="1" x14ac:dyDescent="0.2">
      <c r="A11" s="555"/>
      <c r="B11" s="204">
        <v>1</v>
      </c>
      <c r="C11" s="203">
        <v>2</v>
      </c>
      <c r="D11" s="203">
        <v>3</v>
      </c>
      <c r="E11" s="203">
        <v>4</v>
      </c>
      <c r="F11" s="202">
        <v>5</v>
      </c>
    </row>
    <row r="12" spans="1:22" ht="15" customHeight="1" x14ac:dyDescent="0.2">
      <c r="A12" s="289" t="s">
        <v>1</v>
      </c>
      <c r="B12" s="290">
        <v>1118069.91666667</v>
      </c>
      <c r="C12" s="291">
        <v>592779.08333333302</v>
      </c>
      <c r="D12" s="292">
        <v>53.018069308277497</v>
      </c>
      <c r="E12" s="291">
        <v>525134.41666666698</v>
      </c>
      <c r="F12" s="293">
        <v>46.967940809306903</v>
      </c>
    </row>
    <row r="13" spans="1:22" ht="15" customHeight="1" x14ac:dyDescent="0.2">
      <c r="A13" s="207" t="s">
        <v>199</v>
      </c>
      <c r="B13" s="519">
        <v>1100601.91666667</v>
      </c>
      <c r="C13" s="520">
        <v>582103.41666666698</v>
      </c>
      <c r="D13" s="521">
        <v>52.889551421975703</v>
      </c>
      <c r="E13" s="520">
        <v>518346.08333333302</v>
      </c>
      <c r="F13" s="522">
        <v>47.096600095265998</v>
      </c>
    </row>
    <row r="14" spans="1:22" ht="15" customHeight="1" x14ac:dyDescent="0.2">
      <c r="A14" s="207" t="s">
        <v>198</v>
      </c>
      <c r="B14" s="519">
        <v>15199.833333333299</v>
      </c>
      <c r="C14" s="520">
        <v>9290.5833333333303</v>
      </c>
      <c r="D14" s="521">
        <v>61.122928979484399</v>
      </c>
      <c r="E14" s="520">
        <v>5905.25</v>
      </c>
      <c r="F14" s="522">
        <v>38.8507549424884</v>
      </c>
    </row>
    <row r="15" spans="1:22" ht="15" customHeight="1" x14ac:dyDescent="0.2">
      <c r="A15" s="207" t="s">
        <v>242</v>
      </c>
      <c r="B15" s="519">
        <v>2268.1666666666702</v>
      </c>
      <c r="C15" s="520">
        <v>1385.0833333333301</v>
      </c>
      <c r="D15" s="521">
        <v>61.066206187082102</v>
      </c>
      <c r="E15" s="520">
        <v>883.08333333333303</v>
      </c>
      <c r="F15" s="522">
        <v>38.933793812917898</v>
      </c>
    </row>
    <row r="16" spans="1:22" ht="23.45" customHeight="1" x14ac:dyDescent="0.2">
      <c r="A16" s="294" t="s">
        <v>13</v>
      </c>
      <c r="B16" s="295">
        <v>906481.45833333302</v>
      </c>
      <c r="C16" s="296">
        <v>478816.91666666698</v>
      </c>
      <c r="D16" s="297">
        <v>52.821479387678202</v>
      </c>
      <c r="E16" s="296">
        <v>427525.29166666698</v>
      </c>
      <c r="F16" s="298">
        <v>47.1631590184668</v>
      </c>
    </row>
    <row r="17" spans="1:6" ht="15" customHeight="1" x14ac:dyDescent="0.2">
      <c r="A17" s="207" t="s">
        <v>199</v>
      </c>
      <c r="B17" s="206">
        <v>897302.83333333302</v>
      </c>
      <c r="C17" s="171">
        <v>473012.29166666698</v>
      </c>
      <c r="D17" s="274">
        <v>52.714900042107701</v>
      </c>
      <c r="E17" s="171">
        <v>424151.33333333302</v>
      </c>
      <c r="F17" s="275">
        <v>47.269585871882299</v>
      </c>
    </row>
    <row r="18" spans="1:6" ht="15" customHeight="1" x14ac:dyDescent="0.2">
      <c r="A18" s="207" t="s">
        <v>198</v>
      </c>
      <c r="B18" s="206">
        <v>6984.25</v>
      </c>
      <c r="C18" s="171">
        <v>4463.4583333333303</v>
      </c>
      <c r="D18" s="274">
        <v>63.907482311391099</v>
      </c>
      <c r="E18" s="171">
        <v>2520.75</v>
      </c>
      <c r="F18" s="275">
        <v>36.0919211082077</v>
      </c>
    </row>
    <row r="19" spans="1:6" ht="15" customHeight="1" x14ac:dyDescent="0.2">
      <c r="A19" s="207" t="s">
        <v>242</v>
      </c>
      <c r="B19" s="206">
        <v>2194.375</v>
      </c>
      <c r="C19" s="171">
        <v>1341.1666666666699</v>
      </c>
      <c r="D19" s="274">
        <v>61.118389822462703</v>
      </c>
      <c r="E19" s="171">
        <v>853.20833333333303</v>
      </c>
      <c r="F19" s="275">
        <v>38.881610177537297</v>
      </c>
    </row>
    <row r="20" spans="1:6" s="271" customFormat="1" ht="23.45" customHeight="1" x14ac:dyDescent="0.2">
      <c r="A20" s="299" t="s">
        <v>337</v>
      </c>
      <c r="B20" s="295">
        <v>202780.75</v>
      </c>
      <c r="C20" s="296">
        <v>108675.66666666701</v>
      </c>
      <c r="D20" s="297">
        <v>53.592693915308402</v>
      </c>
      <c r="E20" s="296">
        <v>94091.875</v>
      </c>
      <c r="F20" s="298">
        <v>46.4007924815349</v>
      </c>
    </row>
    <row r="21" spans="1:6" ht="15" customHeight="1" x14ac:dyDescent="0.2">
      <c r="A21" s="207" t="s">
        <v>199</v>
      </c>
      <c r="B21" s="519">
        <v>202466.33333333299</v>
      </c>
      <c r="C21" s="523">
        <v>108507</v>
      </c>
      <c r="D21" s="524">
        <v>53.592613751422</v>
      </c>
      <c r="E21" s="523">
        <v>93946.125</v>
      </c>
      <c r="F21" s="525">
        <v>46.4008625302314</v>
      </c>
    </row>
    <row r="22" spans="1:6" ht="15" customHeight="1" x14ac:dyDescent="0.2">
      <c r="A22" s="207" t="s">
        <v>198</v>
      </c>
      <c r="B22" s="519">
        <v>295.29166666666703</v>
      </c>
      <c r="C22" s="523">
        <v>157.5</v>
      </c>
      <c r="D22" s="524">
        <v>53.337096091435001</v>
      </c>
      <c r="E22" s="523">
        <v>137.791666666667</v>
      </c>
      <c r="F22" s="525">
        <v>46.662903908564999</v>
      </c>
    </row>
    <row r="23" spans="1:6" ht="15" customHeight="1" x14ac:dyDescent="0.2">
      <c r="A23" s="207" t="s">
        <v>242</v>
      </c>
      <c r="B23" s="519">
        <v>19.125</v>
      </c>
      <c r="C23" s="523">
        <v>11.1666666666667</v>
      </c>
      <c r="D23" s="524">
        <v>58.387799564270097</v>
      </c>
      <c r="E23" s="523">
        <v>7.9583333333333304</v>
      </c>
      <c r="F23" s="525">
        <v>41.612200435729797</v>
      </c>
    </row>
    <row r="24" spans="1:6" s="271" customFormat="1" ht="23.45" customHeight="1" x14ac:dyDescent="0.2">
      <c r="A24" s="294" t="s">
        <v>14</v>
      </c>
      <c r="B24" s="295">
        <v>7389.9583333333303</v>
      </c>
      <c r="C24" s="296">
        <v>4384.7916666666697</v>
      </c>
      <c r="D24" s="297">
        <v>59.334457230814301</v>
      </c>
      <c r="E24" s="296">
        <v>3001.2083333333298</v>
      </c>
      <c r="F24" s="298">
        <v>40.611979093251499</v>
      </c>
    </row>
    <row r="25" spans="1:6" ht="15" customHeight="1" x14ac:dyDescent="0.2">
      <c r="A25" s="207" t="s">
        <v>199</v>
      </c>
      <c r="B25" s="523">
        <v>0</v>
      </c>
      <c r="C25" s="523">
        <v>0</v>
      </c>
      <c r="D25" s="523">
        <v>0</v>
      </c>
      <c r="E25" s="523">
        <v>0</v>
      </c>
      <c r="F25" s="526">
        <v>0</v>
      </c>
    </row>
    <row r="26" spans="1:6" ht="15" customHeight="1" x14ac:dyDescent="0.2">
      <c r="A26" s="207" t="s">
        <v>198</v>
      </c>
      <c r="B26" s="519">
        <v>7336.2916666666697</v>
      </c>
      <c r="C26" s="523">
        <v>4353</v>
      </c>
      <c r="D26" s="523">
        <v>59.335154568327603</v>
      </c>
      <c r="E26" s="523">
        <v>2979.3333333333298</v>
      </c>
      <c r="F26" s="525">
        <v>40.610889925087001</v>
      </c>
    </row>
    <row r="27" spans="1:6" ht="15" customHeight="1" x14ac:dyDescent="0.2">
      <c r="A27" s="207" t="s">
        <v>242</v>
      </c>
      <c r="B27" s="523">
        <v>53.6666666666667</v>
      </c>
      <c r="C27" s="523">
        <v>31.7916666666667</v>
      </c>
      <c r="D27" s="527">
        <v>59.239130434782602</v>
      </c>
      <c r="E27" s="523">
        <v>21.875</v>
      </c>
      <c r="F27" s="525">
        <v>40.760869565217398</v>
      </c>
    </row>
    <row r="28" spans="1:6" s="271" customFormat="1" ht="23.45" customHeight="1" x14ac:dyDescent="0.2">
      <c r="A28" s="299" t="s">
        <v>344</v>
      </c>
      <c r="B28" s="295">
        <v>585</v>
      </c>
      <c r="C28" s="296">
        <v>317.58333333333297</v>
      </c>
      <c r="D28" s="297">
        <v>54.2877492877493</v>
      </c>
      <c r="E28" s="296">
        <v>267.41666666666703</v>
      </c>
      <c r="F28" s="298">
        <v>45.7122507122507</v>
      </c>
    </row>
    <row r="29" spans="1:6" ht="15" customHeight="1" x14ac:dyDescent="0.2">
      <c r="A29" s="207" t="s">
        <v>199</v>
      </c>
      <c r="B29" s="523">
        <v>0</v>
      </c>
      <c r="C29" s="523">
        <v>0</v>
      </c>
      <c r="D29" s="523">
        <v>0</v>
      </c>
      <c r="E29" s="523">
        <v>0</v>
      </c>
      <c r="F29" s="526">
        <v>0</v>
      </c>
    </row>
    <row r="30" spans="1:6" ht="15" customHeight="1" x14ac:dyDescent="0.2">
      <c r="A30" s="207" t="s">
        <v>198</v>
      </c>
      <c r="B30" s="519">
        <v>584</v>
      </c>
      <c r="C30" s="523">
        <v>316.625</v>
      </c>
      <c r="D30" s="524">
        <v>54.216609589041099</v>
      </c>
      <c r="E30" s="523">
        <v>267.375</v>
      </c>
      <c r="F30" s="525">
        <v>45.783390410958901</v>
      </c>
    </row>
    <row r="31" spans="1:6" ht="15" customHeight="1" x14ac:dyDescent="0.2">
      <c r="A31" s="207" t="s">
        <v>242</v>
      </c>
      <c r="B31" s="523">
        <v>1</v>
      </c>
      <c r="C31" s="523">
        <v>0.95833333333333304</v>
      </c>
      <c r="D31" s="523">
        <v>95.8333333333333</v>
      </c>
      <c r="E31" s="523">
        <v>4.1666666666666699E-2</v>
      </c>
      <c r="F31" s="526">
        <v>4.1666666666666696</v>
      </c>
    </row>
    <row r="32" spans="1:6" ht="15" customHeight="1" x14ac:dyDescent="0.2">
      <c r="A32" s="289" t="s">
        <v>248</v>
      </c>
      <c r="B32" s="290">
        <v>832.75</v>
      </c>
      <c r="C32" s="300">
        <v>584.125</v>
      </c>
      <c r="D32" s="301">
        <v>70.144100870609407</v>
      </c>
      <c r="E32" s="300">
        <v>248.625</v>
      </c>
      <c r="F32" s="302">
        <v>29.8558991293906</v>
      </c>
    </row>
    <row r="33" spans="1:15" ht="15" customHeight="1" x14ac:dyDescent="0.2">
      <c r="A33" s="207" t="s">
        <v>199</v>
      </c>
      <c r="B33" s="519">
        <v>832.75</v>
      </c>
      <c r="C33" s="523">
        <v>584.125</v>
      </c>
      <c r="D33" s="524">
        <v>70.144100870609407</v>
      </c>
      <c r="E33" s="523">
        <v>248.625</v>
      </c>
      <c r="F33" s="525">
        <v>29.8558991293906</v>
      </c>
    </row>
    <row r="34" spans="1:15" ht="15" customHeight="1" x14ac:dyDescent="0.2">
      <c r="A34" s="207" t="s">
        <v>198</v>
      </c>
      <c r="B34" s="523">
        <v>0</v>
      </c>
      <c r="C34" s="523">
        <v>0</v>
      </c>
      <c r="D34" s="523">
        <v>0</v>
      </c>
      <c r="E34" s="523">
        <v>0</v>
      </c>
      <c r="F34" s="526">
        <v>0</v>
      </c>
    </row>
    <row r="35" spans="1:15" ht="15" customHeight="1" x14ac:dyDescent="0.2">
      <c r="A35" s="273" t="s">
        <v>242</v>
      </c>
      <c r="B35" s="528">
        <v>0</v>
      </c>
      <c r="C35" s="529">
        <v>0</v>
      </c>
      <c r="D35" s="529">
        <v>0</v>
      </c>
      <c r="E35" s="529">
        <v>0</v>
      </c>
      <c r="F35" s="528">
        <v>0</v>
      </c>
    </row>
    <row r="36" spans="1:15" ht="15" customHeight="1" x14ac:dyDescent="0.2">
      <c r="A36" s="324" t="s">
        <v>250</v>
      </c>
      <c r="B36" s="249"/>
      <c r="C36" s="249"/>
      <c r="D36" s="249"/>
      <c r="E36" s="249"/>
      <c r="F36" s="272" t="s">
        <v>164</v>
      </c>
    </row>
    <row r="37" spans="1:15" ht="29.45" customHeight="1" x14ac:dyDescent="0.2">
      <c r="A37" s="652" t="s">
        <v>342</v>
      </c>
      <c r="B37" s="652"/>
      <c r="C37" s="652"/>
      <c r="D37" s="652"/>
      <c r="E37" s="652"/>
      <c r="F37" s="652"/>
      <c r="G37" s="200"/>
    </row>
    <row r="38" spans="1:15" ht="11.25" customHeight="1" x14ac:dyDescent="0.2">
      <c r="A38" s="46"/>
      <c r="B38" s="46"/>
      <c r="C38" s="46"/>
      <c r="D38" s="46"/>
      <c r="E38" s="318"/>
      <c r="F38" s="318"/>
      <c r="G38" s="200"/>
    </row>
    <row r="39" spans="1:15" s="307" customFormat="1" ht="11.25" customHeight="1" x14ac:dyDescent="0.2">
      <c r="A39" s="324"/>
      <c r="B39" s="311"/>
      <c r="C39" s="311"/>
      <c r="D39" s="311"/>
      <c r="E39" s="22"/>
      <c r="F39" s="311"/>
      <c r="G39" s="311"/>
      <c r="H39" s="311"/>
      <c r="I39" s="311"/>
      <c r="J39" s="22"/>
      <c r="K39" s="311"/>
      <c r="L39" s="311"/>
      <c r="M39" s="311"/>
      <c r="N39" s="311"/>
      <c r="O39" s="22"/>
    </row>
    <row r="40" spans="1:15" s="4" customFormat="1" ht="25.5" customHeight="1" x14ac:dyDescent="0.2">
      <c r="A40" s="326"/>
      <c r="B40" s="326"/>
      <c r="C40" s="326"/>
      <c r="D40" s="326"/>
      <c r="E40" s="326"/>
      <c r="F40" s="326"/>
      <c r="G40" s="22"/>
      <c r="H40" s="22"/>
      <c r="I40" s="46"/>
    </row>
    <row r="41" spans="1:15" s="163" customFormat="1" ht="16.899999999999999" customHeight="1" x14ac:dyDescent="0.2">
      <c r="A41" s="327"/>
      <c r="B41" s="262"/>
      <c r="C41" s="262"/>
      <c r="D41" s="262"/>
      <c r="E41" s="262"/>
      <c r="F41" s="262"/>
      <c r="G41" s="262"/>
    </row>
    <row r="42" spans="1:15" ht="11.25" customHeight="1" x14ac:dyDescent="0.2">
      <c r="G42" s="200"/>
    </row>
    <row r="43" spans="1:15" ht="11.25" customHeight="1" x14ac:dyDescent="0.2">
      <c r="G43" s="200"/>
    </row>
    <row r="44" spans="1:15" ht="11.25" customHeight="1" x14ac:dyDescent="0.2">
      <c r="G44" s="200"/>
    </row>
    <row r="45" spans="1:15" ht="11.25" customHeight="1" x14ac:dyDescent="0.2">
      <c r="G45" s="200"/>
    </row>
    <row r="46" spans="1:15" x14ac:dyDescent="0.2">
      <c r="A46" s="265"/>
    </row>
    <row r="47" spans="1:15" ht="11.25" customHeight="1" x14ac:dyDescent="0.2">
      <c r="B47" s="266"/>
      <c r="C47" s="266"/>
      <c r="D47" s="266"/>
      <c r="E47" s="266"/>
      <c r="F47" s="266"/>
      <c r="G47" s="266"/>
    </row>
  </sheetData>
  <mergeCells count="7">
    <mergeCell ref="A37:F37"/>
    <mergeCell ref="E2:F2"/>
    <mergeCell ref="A9:A11"/>
    <mergeCell ref="B9:B10"/>
    <mergeCell ref="C9:F9"/>
    <mergeCell ref="A5:F5"/>
    <mergeCell ref="A4:F4"/>
  </mergeCells>
  <printOptions horizontalCentered="1"/>
  <pageMargins left="0.39370078740157483" right="0.39370078740157483" top="0.39370078740157483" bottom="0.39370078740157483"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6B149-E7E9-433A-86D9-3154D7597EEE}">
  <sheetPr codeName="Tabelle20"/>
  <dimension ref="A1:K153"/>
  <sheetViews>
    <sheetView showGridLines="0" zoomScaleNormal="100" workbookViewId="0"/>
  </sheetViews>
  <sheetFormatPr baseColWidth="10" defaultRowHeight="12.75" x14ac:dyDescent="0.2"/>
  <cols>
    <col min="1" max="1" width="24.625" style="4" customWidth="1"/>
    <col min="2" max="2" width="9.625" style="4" customWidth="1"/>
    <col min="3" max="3" width="9.625" style="391" customWidth="1"/>
    <col min="4" max="7" width="9.625" style="4" customWidth="1"/>
    <col min="8" max="8" width="5.25" style="4" customWidth="1"/>
    <col min="9" max="9" width="11" style="4"/>
    <col min="10" max="10" width="19.5" style="4" customWidth="1"/>
    <col min="11" max="11" width="80.5" style="4" customWidth="1"/>
    <col min="12" max="233" width="11" style="4"/>
    <col min="234" max="234" width="1.25" style="4" customWidth="1"/>
    <col min="235" max="235" width="76.5" style="4" customWidth="1"/>
    <col min="236" max="239" width="11" style="4"/>
    <col min="240" max="240" width="4.125" style="4" customWidth="1"/>
    <col min="241" max="489" width="11" style="4"/>
    <col min="490" max="490" width="1.25" style="4" customWidth="1"/>
    <col min="491" max="491" width="76.5" style="4" customWidth="1"/>
    <col min="492" max="495" width="11" style="4"/>
    <col min="496" max="496" width="4.125" style="4" customWidth="1"/>
    <col min="497" max="745" width="11" style="4"/>
    <col min="746" max="746" width="1.25" style="4" customWidth="1"/>
    <col min="747" max="747" width="76.5" style="4" customWidth="1"/>
    <col min="748" max="751" width="11" style="4"/>
    <col min="752" max="752" width="4.125" style="4" customWidth="1"/>
    <col min="753" max="1001" width="11" style="4"/>
    <col min="1002" max="1002" width="1.25" style="4" customWidth="1"/>
    <col min="1003" max="1003" width="76.5" style="4" customWidth="1"/>
    <col min="1004" max="1007" width="11" style="4"/>
    <col min="1008" max="1008" width="4.125" style="4" customWidth="1"/>
    <col min="1009" max="1257" width="11" style="4"/>
    <col min="1258" max="1258" width="1.25" style="4" customWidth="1"/>
    <col min="1259" max="1259" width="76.5" style="4" customWidth="1"/>
    <col min="1260" max="1263" width="11" style="4"/>
    <col min="1264" max="1264" width="4.125" style="4" customWidth="1"/>
    <col min="1265" max="1513" width="11" style="4"/>
    <col min="1514" max="1514" width="1.25" style="4" customWidth="1"/>
    <col min="1515" max="1515" width="76.5" style="4" customWidth="1"/>
    <col min="1516" max="1519" width="11" style="4"/>
    <col min="1520" max="1520" width="4.125" style="4" customWidth="1"/>
    <col min="1521" max="1769" width="11" style="4"/>
    <col min="1770" max="1770" width="1.25" style="4" customWidth="1"/>
    <col min="1771" max="1771" width="76.5" style="4" customWidth="1"/>
    <col min="1772" max="1775" width="11" style="4"/>
    <col min="1776" max="1776" width="4.125" style="4" customWidth="1"/>
    <col min="1777" max="2025" width="11" style="4"/>
    <col min="2026" max="2026" width="1.25" style="4" customWidth="1"/>
    <col min="2027" max="2027" width="76.5" style="4" customWidth="1"/>
    <col min="2028" max="2031" width="11" style="4"/>
    <col min="2032" max="2032" width="4.125" style="4" customWidth="1"/>
    <col min="2033" max="2281" width="11" style="4"/>
    <col min="2282" max="2282" width="1.25" style="4" customWidth="1"/>
    <col min="2283" max="2283" width="76.5" style="4" customWidth="1"/>
    <col min="2284" max="2287" width="11" style="4"/>
    <col min="2288" max="2288" width="4.125" style="4" customWidth="1"/>
    <col min="2289" max="2537" width="11" style="4"/>
    <col min="2538" max="2538" width="1.25" style="4" customWidth="1"/>
    <col min="2539" max="2539" width="76.5" style="4" customWidth="1"/>
    <col min="2540" max="2543" width="11" style="4"/>
    <col min="2544" max="2544" width="4.125" style="4" customWidth="1"/>
    <col min="2545" max="2793" width="11" style="4"/>
    <col min="2794" max="2794" width="1.25" style="4" customWidth="1"/>
    <col min="2795" max="2795" width="76.5" style="4" customWidth="1"/>
    <col min="2796" max="2799" width="11" style="4"/>
    <col min="2800" max="2800" width="4.125" style="4" customWidth="1"/>
    <col min="2801" max="3049" width="11" style="4"/>
    <col min="3050" max="3050" width="1.25" style="4" customWidth="1"/>
    <col min="3051" max="3051" width="76.5" style="4" customWidth="1"/>
    <col min="3052" max="3055" width="11" style="4"/>
    <col min="3056" max="3056" width="4.125" style="4" customWidth="1"/>
    <col min="3057" max="3305" width="11" style="4"/>
    <col min="3306" max="3306" width="1.25" style="4" customWidth="1"/>
    <col min="3307" max="3307" width="76.5" style="4" customWidth="1"/>
    <col min="3308" max="3311" width="11" style="4"/>
    <col min="3312" max="3312" width="4.125" style="4" customWidth="1"/>
    <col min="3313" max="3561" width="11" style="4"/>
    <col min="3562" max="3562" width="1.25" style="4" customWidth="1"/>
    <col min="3563" max="3563" width="76.5" style="4" customWidth="1"/>
    <col min="3564" max="3567" width="11" style="4"/>
    <col min="3568" max="3568" width="4.125" style="4" customWidth="1"/>
    <col min="3569" max="3817" width="11" style="4"/>
    <col min="3818" max="3818" width="1.25" style="4" customWidth="1"/>
    <col min="3819" max="3819" width="76.5" style="4" customWidth="1"/>
    <col min="3820" max="3823" width="11" style="4"/>
    <col min="3824" max="3824" width="4.125" style="4" customWidth="1"/>
    <col min="3825" max="4073" width="11" style="4"/>
    <col min="4074" max="4074" width="1.25" style="4" customWidth="1"/>
    <col min="4075" max="4075" width="76.5" style="4" customWidth="1"/>
    <col min="4076" max="4079" width="11" style="4"/>
    <col min="4080" max="4080" width="4.125" style="4" customWidth="1"/>
    <col min="4081" max="4329" width="11" style="4"/>
    <col min="4330" max="4330" width="1.25" style="4" customWidth="1"/>
    <col min="4331" max="4331" width="76.5" style="4" customWidth="1"/>
    <col min="4332" max="4335" width="11" style="4"/>
    <col min="4336" max="4336" width="4.125" style="4" customWidth="1"/>
    <col min="4337" max="4585" width="11" style="4"/>
    <col min="4586" max="4586" width="1.25" style="4" customWidth="1"/>
    <col min="4587" max="4587" width="76.5" style="4" customWidth="1"/>
    <col min="4588" max="4591" width="11" style="4"/>
    <col min="4592" max="4592" width="4.125" style="4" customWidth="1"/>
    <col min="4593" max="4841" width="11" style="4"/>
    <col min="4842" max="4842" width="1.25" style="4" customWidth="1"/>
    <col min="4843" max="4843" width="76.5" style="4" customWidth="1"/>
    <col min="4844" max="4847" width="11" style="4"/>
    <col min="4848" max="4848" width="4.125" style="4" customWidth="1"/>
    <col min="4849" max="5097" width="11" style="4"/>
    <col min="5098" max="5098" width="1.25" style="4" customWidth="1"/>
    <col min="5099" max="5099" width="76.5" style="4" customWidth="1"/>
    <col min="5100" max="5103" width="11" style="4"/>
    <col min="5104" max="5104" width="4.125" style="4" customWidth="1"/>
    <col min="5105" max="5353" width="11" style="4"/>
    <col min="5354" max="5354" width="1.25" style="4" customWidth="1"/>
    <col min="5355" max="5355" width="76.5" style="4" customWidth="1"/>
    <col min="5356" max="5359" width="11" style="4"/>
    <col min="5360" max="5360" width="4.125" style="4" customWidth="1"/>
    <col min="5361" max="5609" width="11" style="4"/>
    <col min="5610" max="5610" width="1.25" style="4" customWidth="1"/>
    <col min="5611" max="5611" width="76.5" style="4" customWidth="1"/>
    <col min="5612" max="5615" width="11" style="4"/>
    <col min="5616" max="5616" width="4.125" style="4" customWidth="1"/>
    <col min="5617" max="5865" width="11" style="4"/>
    <col min="5866" max="5866" width="1.25" style="4" customWidth="1"/>
    <col min="5867" max="5867" width="76.5" style="4" customWidth="1"/>
    <col min="5868" max="5871" width="11" style="4"/>
    <col min="5872" max="5872" width="4.125" style="4" customWidth="1"/>
    <col min="5873" max="6121" width="11" style="4"/>
    <col min="6122" max="6122" width="1.25" style="4" customWidth="1"/>
    <col min="6123" max="6123" width="76.5" style="4" customWidth="1"/>
    <col min="6124" max="6127" width="11" style="4"/>
    <col min="6128" max="6128" width="4.125" style="4" customWidth="1"/>
    <col min="6129" max="6377" width="11" style="4"/>
    <col min="6378" max="6378" width="1.25" style="4" customWidth="1"/>
    <col min="6379" max="6379" width="76.5" style="4" customWidth="1"/>
    <col min="6380" max="6383" width="11" style="4"/>
    <col min="6384" max="6384" width="4.125" style="4" customWidth="1"/>
    <col min="6385" max="6633" width="11" style="4"/>
    <col min="6634" max="6634" width="1.25" style="4" customWidth="1"/>
    <col min="6635" max="6635" width="76.5" style="4" customWidth="1"/>
    <col min="6636" max="6639" width="11" style="4"/>
    <col min="6640" max="6640" width="4.125" style="4" customWidth="1"/>
    <col min="6641" max="6889" width="11" style="4"/>
    <col min="6890" max="6890" width="1.25" style="4" customWidth="1"/>
    <col min="6891" max="6891" width="76.5" style="4" customWidth="1"/>
    <col min="6892" max="6895" width="11" style="4"/>
    <col min="6896" max="6896" width="4.125" style="4" customWidth="1"/>
    <col min="6897" max="7145" width="11" style="4"/>
    <col min="7146" max="7146" width="1.25" style="4" customWidth="1"/>
    <col min="7147" max="7147" width="76.5" style="4" customWidth="1"/>
    <col min="7148" max="7151" width="11" style="4"/>
    <col min="7152" max="7152" width="4.125" style="4" customWidth="1"/>
    <col min="7153" max="7401" width="11" style="4"/>
    <col min="7402" max="7402" width="1.25" style="4" customWidth="1"/>
    <col min="7403" max="7403" width="76.5" style="4" customWidth="1"/>
    <col min="7404" max="7407" width="11" style="4"/>
    <col min="7408" max="7408" width="4.125" style="4" customWidth="1"/>
    <col min="7409" max="7657" width="11" style="4"/>
    <col min="7658" max="7658" width="1.25" style="4" customWidth="1"/>
    <col min="7659" max="7659" width="76.5" style="4" customWidth="1"/>
    <col min="7660" max="7663" width="11" style="4"/>
    <col min="7664" max="7664" width="4.125" style="4" customWidth="1"/>
    <col min="7665" max="7913" width="11" style="4"/>
    <col min="7914" max="7914" width="1.25" style="4" customWidth="1"/>
    <col min="7915" max="7915" width="76.5" style="4" customWidth="1"/>
    <col min="7916" max="7919" width="11" style="4"/>
    <col min="7920" max="7920" width="4.125" style="4" customWidth="1"/>
    <col min="7921" max="8169" width="11" style="4"/>
    <col min="8170" max="8170" width="1.25" style="4" customWidth="1"/>
    <col min="8171" max="8171" width="76.5" style="4" customWidth="1"/>
    <col min="8172" max="8175" width="11" style="4"/>
    <col min="8176" max="8176" width="4.125" style="4" customWidth="1"/>
    <col min="8177" max="8425" width="11" style="4"/>
    <col min="8426" max="8426" width="1.25" style="4" customWidth="1"/>
    <col min="8427" max="8427" width="76.5" style="4" customWidth="1"/>
    <col min="8428" max="8431" width="11" style="4"/>
    <col min="8432" max="8432" width="4.125" style="4" customWidth="1"/>
    <col min="8433" max="8681" width="11" style="4"/>
    <col min="8682" max="8682" width="1.25" style="4" customWidth="1"/>
    <col min="8683" max="8683" width="76.5" style="4" customWidth="1"/>
    <col min="8684" max="8687" width="11" style="4"/>
    <col min="8688" max="8688" width="4.125" style="4" customWidth="1"/>
    <col min="8689" max="8937" width="11" style="4"/>
    <col min="8938" max="8938" width="1.25" style="4" customWidth="1"/>
    <col min="8939" max="8939" width="76.5" style="4" customWidth="1"/>
    <col min="8940" max="8943" width="11" style="4"/>
    <col min="8944" max="8944" width="4.125" style="4" customWidth="1"/>
    <col min="8945" max="9193" width="11" style="4"/>
    <col min="9194" max="9194" width="1.25" style="4" customWidth="1"/>
    <col min="9195" max="9195" width="76.5" style="4" customWidth="1"/>
    <col min="9196" max="9199" width="11" style="4"/>
    <col min="9200" max="9200" width="4.125" style="4" customWidth="1"/>
    <col min="9201" max="9449" width="11" style="4"/>
    <col min="9450" max="9450" width="1.25" style="4" customWidth="1"/>
    <col min="9451" max="9451" width="76.5" style="4" customWidth="1"/>
    <col min="9452" max="9455" width="11" style="4"/>
    <col min="9456" max="9456" width="4.125" style="4" customWidth="1"/>
    <col min="9457" max="9705" width="11" style="4"/>
    <col min="9706" max="9706" width="1.25" style="4" customWidth="1"/>
    <col min="9707" max="9707" width="76.5" style="4" customWidth="1"/>
    <col min="9708" max="9711" width="11" style="4"/>
    <col min="9712" max="9712" width="4.125" style="4" customWidth="1"/>
    <col min="9713" max="9961" width="11" style="4"/>
    <col min="9962" max="9962" width="1.25" style="4" customWidth="1"/>
    <col min="9963" max="9963" width="76.5" style="4" customWidth="1"/>
    <col min="9964" max="9967" width="11" style="4"/>
    <col min="9968" max="9968" width="4.125" style="4" customWidth="1"/>
    <col min="9969" max="10217" width="11" style="4"/>
    <col min="10218" max="10218" width="1.25" style="4" customWidth="1"/>
    <col min="10219" max="10219" width="76.5" style="4" customWidth="1"/>
    <col min="10220" max="10223" width="11" style="4"/>
    <col min="10224" max="10224" width="4.125" style="4" customWidth="1"/>
    <col min="10225" max="10473" width="11" style="4"/>
    <col min="10474" max="10474" width="1.25" style="4" customWidth="1"/>
    <col min="10475" max="10475" width="76.5" style="4" customWidth="1"/>
    <col min="10476" max="10479" width="11" style="4"/>
    <col min="10480" max="10480" width="4.125" style="4" customWidth="1"/>
    <col min="10481" max="10729" width="11" style="4"/>
    <col min="10730" max="10730" width="1.25" style="4" customWidth="1"/>
    <col min="10731" max="10731" width="76.5" style="4" customWidth="1"/>
    <col min="10732" max="10735" width="11" style="4"/>
    <col min="10736" max="10736" width="4.125" style="4" customWidth="1"/>
    <col min="10737" max="10985" width="11" style="4"/>
    <col min="10986" max="10986" width="1.25" style="4" customWidth="1"/>
    <col min="10987" max="10987" width="76.5" style="4" customWidth="1"/>
    <col min="10988" max="10991" width="11" style="4"/>
    <col min="10992" max="10992" width="4.125" style="4" customWidth="1"/>
    <col min="10993" max="11241" width="11" style="4"/>
    <col min="11242" max="11242" width="1.25" style="4" customWidth="1"/>
    <col min="11243" max="11243" width="76.5" style="4" customWidth="1"/>
    <col min="11244" max="11247" width="11" style="4"/>
    <col min="11248" max="11248" width="4.125" style="4" customWidth="1"/>
    <col min="11249" max="11497" width="11" style="4"/>
    <col min="11498" max="11498" width="1.25" style="4" customWidth="1"/>
    <col min="11499" max="11499" width="76.5" style="4" customWidth="1"/>
    <col min="11500" max="11503" width="11" style="4"/>
    <col min="11504" max="11504" width="4.125" style="4" customWidth="1"/>
    <col min="11505" max="11753" width="11" style="4"/>
    <col min="11754" max="11754" width="1.25" style="4" customWidth="1"/>
    <col min="11755" max="11755" width="76.5" style="4" customWidth="1"/>
    <col min="11756" max="11759" width="11" style="4"/>
    <col min="11760" max="11760" width="4.125" style="4" customWidth="1"/>
    <col min="11761" max="12009" width="11" style="4"/>
    <col min="12010" max="12010" width="1.25" style="4" customWidth="1"/>
    <col min="12011" max="12011" width="76.5" style="4" customWidth="1"/>
    <col min="12012" max="12015" width="11" style="4"/>
    <col min="12016" max="12016" width="4.125" style="4" customWidth="1"/>
    <col min="12017" max="12265" width="11" style="4"/>
    <col min="12266" max="12266" width="1.25" style="4" customWidth="1"/>
    <col min="12267" max="12267" width="76.5" style="4" customWidth="1"/>
    <col min="12268" max="12271" width="11" style="4"/>
    <col min="12272" max="12272" width="4.125" style="4" customWidth="1"/>
    <col min="12273" max="12521" width="11" style="4"/>
    <col min="12522" max="12522" width="1.25" style="4" customWidth="1"/>
    <col min="12523" max="12523" width="76.5" style="4" customWidth="1"/>
    <col min="12524" max="12527" width="11" style="4"/>
    <col min="12528" max="12528" width="4.125" style="4" customWidth="1"/>
    <col min="12529" max="12777" width="11" style="4"/>
    <col min="12778" max="12778" width="1.25" style="4" customWidth="1"/>
    <col min="12779" max="12779" width="76.5" style="4" customWidth="1"/>
    <col min="12780" max="12783" width="11" style="4"/>
    <col min="12784" max="12784" width="4.125" style="4" customWidth="1"/>
    <col min="12785" max="13033" width="11" style="4"/>
    <col min="13034" max="13034" width="1.25" style="4" customWidth="1"/>
    <col min="13035" max="13035" width="76.5" style="4" customWidth="1"/>
    <col min="13036" max="13039" width="11" style="4"/>
    <col min="13040" max="13040" width="4.125" style="4" customWidth="1"/>
    <col min="13041" max="13289" width="11" style="4"/>
    <col min="13290" max="13290" width="1.25" style="4" customWidth="1"/>
    <col min="13291" max="13291" width="76.5" style="4" customWidth="1"/>
    <col min="13292" max="13295" width="11" style="4"/>
    <col min="13296" max="13296" width="4.125" style="4" customWidth="1"/>
    <col min="13297" max="13545" width="11" style="4"/>
    <col min="13546" max="13546" width="1.25" style="4" customWidth="1"/>
    <col min="13547" max="13547" width="76.5" style="4" customWidth="1"/>
    <col min="13548" max="13551" width="11" style="4"/>
    <col min="13552" max="13552" width="4.125" style="4" customWidth="1"/>
    <col min="13553" max="13801" width="11" style="4"/>
    <col min="13802" max="13802" width="1.25" style="4" customWidth="1"/>
    <col min="13803" max="13803" width="76.5" style="4" customWidth="1"/>
    <col min="13804" max="13807" width="11" style="4"/>
    <col min="13808" max="13808" width="4.125" style="4" customWidth="1"/>
    <col min="13809" max="14057" width="11" style="4"/>
    <col min="14058" max="14058" width="1.25" style="4" customWidth="1"/>
    <col min="14059" max="14059" width="76.5" style="4" customWidth="1"/>
    <col min="14060" max="14063" width="11" style="4"/>
    <col min="14064" max="14064" width="4.125" style="4" customWidth="1"/>
    <col min="14065" max="14313" width="11" style="4"/>
    <col min="14314" max="14314" width="1.25" style="4" customWidth="1"/>
    <col min="14315" max="14315" width="76.5" style="4" customWidth="1"/>
    <col min="14316" max="14319" width="11" style="4"/>
    <col min="14320" max="14320" width="4.125" style="4" customWidth="1"/>
    <col min="14321" max="14569" width="11" style="4"/>
    <col min="14570" max="14570" width="1.25" style="4" customWidth="1"/>
    <col min="14571" max="14571" width="76.5" style="4" customWidth="1"/>
    <col min="14572" max="14575" width="11" style="4"/>
    <col min="14576" max="14576" width="4.125" style="4" customWidth="1"/>
    <col min="14577" max="14825" width="11" style="4"/>
    <col min="14826" max="14826" width="1.25" style="4" customWidth="1"/>
    <col min="14827" max="14827" width="76.5" style="4" customWidth="1"/>
    <col min="14828" max="14831" width="11" style="4"/>
    <col min="14832" max="14832" width="4.125" style="4" customWidth="1"/>
    <col min="14833" max="15081" width="11" style="4"/>
    <col min="15082" max="15082" width="1.25" style="4" customWidth="1"/>
    <col min="15083" max="15083" width="76.5" style="4" customWidth="1"/>
    <col min="15084" max="15087" width="11" style="4"/>
    <col min="15088" max="15088" width="4.125" style="4" customWidth="1"/>
    <col min="15089" max="15337" width="11" style="4"/>
    <col min="15338" max="15338" width="1.25" style="4" customWidth="1"/>
    <col min="15339" max="15339" width="76.5" style="4" customWidth="1"/>
    <col min="15340" max="15343" width="11" style="4"/>
    <col min="15344" max="15344" width="4.125" style="4" customWidth="1"/>
    <col min="15345" max="15593" width="11" style="4"/>
    <col min="15594" max="15594" width="1.25" style="4" customWidth="1"/>
    <col min="15595" max="15595" width="76.5" style="4" customWidth="1"/>
    <col min="15596" max="15599" width="11" style="4"/>
    <col min="15600" max="15600" width="4.125" style="4" customWidth="1"/>
    <col min="15601" max="15849" width="11" style="4"/>
    <col min="15850" max="15850" width="1.25" style="4" customWidth="1"/>
    <col min="15851" max="15851" width="76.5" style="4" customWidth="1"/>
    <col min="15852" max="15855" width="11" style="4"/>
    <col min="15856" max="15856" width="4.125" style="4" customWidth="1"/>
    <col min="15857" max="16105" width="11" style="4"/>
    <col min="16106" max="16106" width="1.25" style="4" customWidth="1"/>
    <col min="16107" max="16107" width="76.5" style="4" customWidth="1"/>
    <col min="16108" max="16111" width="11" style="4"/>
    <col min="16112" max="16112" width="4.125" style="4" customWidth="1"/>
    <col min="16113" max="16365" width="11" style="4"/>
    <col min="16366" max="16374" width="11" style="4" customWidth="1"/>
    <col min="16375" max="16383" width="11" style="4"/>
    <col min="16384" max="16384" width="11.25" style="4" customWidth="1"/>
  </cols>
  <sheetData>
    <row r="1" spans="1:10" ht="39.75" customHeight="1" x14ac:dyDescent="0.2">
      <c r="A1" s="1"/>
      <c r="B1" s="1"/>
      <c r="C1" s="376"/>
      <c r="D1" s="2"/>
      <c r="E1" s="2"/>
      <c r="F1" s="2"/>
      <c r="G1" s="2"/>
      <c r="H1" s="3" t="s">
        <v>0</v>
      </c>
    </row>
    <row r="2" spans="1:10" s="5" customFormat="1" ht="12.75" customHeight="1" x14ac:dyDescent="0.2">
      <c r="A2" s="358"/>
      <c r="B2" s="358"/>
      <c r="C2" s="377"/>
      <c r="D2" s="358"/>
      <c r="E2" s="358"/>
      <c r="F2" s="358"/>
      <c r="G2" s="590" t="str">
        <f ca="1">HYPERLINK(CELL("adresse",Inhaltsverzeichnis!A1),"zurück zum Inhalt")</f>
        <v>zurück zum Inhalt</v>
      </c>
      <c r="H2" s="591"/>
      <c r="I2" s="358"/>
      <c r="J2" s="358"/>
    </row>
    <row r="3" spans="1:10" s="5" customFormat="1" x14ac:dyDescent="0.2">
      <c r="A3" s="358"/>
      <c r="B3" s="358"/>
      <c r="C3" s="378"/>
      <c r="D3" s="379"/>
      <c r="E3" s="358"/>
      <c r="F3" s="358"/>
      <c r="G3" s="358"/>
      <c r="H3" s="358"/>
    </row>
    <row r="4" spans="1:10" s="369" customFormat="1" ht="12.75" customHeight="1" x14ac:dyDescent="0.2">
      <c r="A4" s="102" t="s">
        <v>316</v>
      </c>
      <c r="B4" s="8"/>
      <c r="C4" s="380"/>
      <c r="D4" s="8"/>
      <c r="E4" s="8"/>
      <c r="F4" s="8"/>
      <c r="G4" s="8"/>
      <c r="H4" s="8"/>
    </row>
    <row r="5" spans="1:10" s="369" customFormat="1" ht="14.45" customHeight="1" x14ac:dyDescent="0.2">
      <c r="A5" s="469" t="s">
        <v>317</v>
      </c>
      <c r="B5" s="463"/>
      <c r="C5" s="463"/>
      <c r="D5" s="463"/>
      <c r="E5" s="463"/>
      <c r="F5" s="463"/>
      <c r="G5" s="463"/>
      <c r="H5" s="463"/>
    </row>
    <row r="6" spans="1:10" s="369" customFormat="1" ht="12.75" customHeight="1" x14ac:dyDescent="0.2">
      <c r="A6" s="566" t="s">
        <v>245</v>
      </c>
      <c r="B6" s="566"/>
      <c r="C6" s="566"/>
      <c r="D6" s="566"/>
      <c r="E6" s="566"/>
      <c r="F6" s="566"/>
      <c r="G6" s="566"/>
      <c r="H6" s="566"/>
    </row>
    <row r="7" spans="1:10" s="369" customFormat="1" ht="12.75" customHeight="1" x14ac:dyDescent="0.2">
      <c r="A7" s="310" t="str">
        <f>CONCATENATE(LEFT(Impressum!C12,SEARCH("(",Impressum!C12)-1),"(Hauptbetrieb des Arbeitgebers",TEXT(0,"#¹⁾"),")")</f>
        <v>Deutschland (Hauptbetrieb des Arbeitgebers¹⁾)</v>
      </c>
      <c r="B7" s="124"/>
      <c r="C7" s="381"/>
      <c r="D7" s="124"/>
      <c r="E7" s="124"/>
      <c r="F7" s="124"/>
      <c r="G7" s="124"/>
      <c r="H7" s="124"/>
    </row>
    <row r="8" spans="1:10" s="369" customFormat="1" ht="12.75" customHeight="1" x14ac:dyDescent="0.2">
      <c r="A8" s="8" t="s">
        <v>428</v>
      </c>
      <c r="B8" s="8"/>
      <c r="C8" s="380"/>
      <c r="D8" s="8"/>
      <c r="E8" s="8"/>
      <c r="F8" s="8"/>
      <c r="G8" s="8"/>
      <c r="H8" s="8"/>
    </row>
    <row r="9" spans="1:10" x14ac:dyDescent="0.2">
      <c r="A9" s="360"/>
      <c r="B9" s="360"/>
      <c r="C9" s="382"/>
      <c r="D9" s="383"/>
      <c r="E9" s="383"/>
      <c r="F9" s="383"/>
      <c r="G9" s="383"/>
      <c r="H9" s="383"/>
    </row>
    <row r="10" spans="1:10" s="369" customFormat="1" ht="15" customHeight="1" x14ac:dyDescent="0.2">
      <c r="A10" s="561" t="s">
        <v>395</v>
      </c>
      <c r="B10" s="562" t="s">
        <v>200</v>
      </c>
      <c r="C10" s="568" t="s">
        <v>3</v>
      </c>
      <c r="D10" s="569"/>
      <c r="E10" s="560" t="s">
        <v>231</v>
      </c>
      <c r="F10" s="560"/>
      <c r="G10" s="560"/>
      <c r="H10" s="562" t="s">
        <v>318</v>
      </c>
    </row>
    <row r="11" spans="1:10" s="369" customFormat="1" ht="48.75" customHeight="1" x14ac:dyDescent="0.2">
      <c r="A11" s="561"/>
      <c r="B11" s="563"/>
      <c r="C11" s="372" t="s">
        <v>1</v>
      </c>
      <c r="D11" s="372" t="s">
        <v>223</v>
      </c>
      <c r="E11" s="372" t="s">
        <v>239</v>
      </c>
      <c r="F11" s="370" t="s">
        <v>319</v>
      </c>
      <c r="G11" s="372" t="s">
        <v>7</v>
      </c>
      <c r="H11" s="563"/>
    </row>
    <row r="12" spans="1:10" s="369" customFormat="1" ht="11.25" customHeight="1" x14ac:dyDescent="0.2">
      <c r="A12" s="567"/>
      <c r="B12" s="216">
        <v>1</v>
      </c>
      <c r="C12" s="217">
        <v>2</v>
      </c>
      <c r="D12" s="217">
        <v>3</v>
      </c>
      <c r="E12" s="217">
        <v>4</v>
      </c>
      <c r="F12" s="217">
        <v>5</v>
      </c>
      <c r="G12" s="217">
        <v>6</v>
      </c>
      <c r="H12" s="217">
        <v>7</v>
      </c>
    </row>
    <row r="13" spans="1:10" s="369" customFormat="1" ht="21.75" customHeight="1" x14ac:dyDescent="0.2">
      <c r="A13" s="277" t="s">
        <v>234</v>
      </c>
      <c r="B13" s="269">
        <v>178690</v>
      </c>
      <c r="C13" s="384">
        <v>30626036.885714401</v>
      </c>
      <c r="D13" s="384">
        <v>25720072.490368001</v>
      </c>
      <c r="E13" s="385">
        <v>1241611.0041486199</v>
      </c>
      <c r="F13" s="384">
        <v>1142637.50194807</v>
      </c>
      <c r="G13" s="384">
        <v>324765.30858584098</v>
      </c>
      <c r="H13" s="464">
        <v>4.44481374333047</v>
      </c>
    </row>
    <row r="14" spans="1:10" s="369" customFormat="1" ht="15" customHeight="1" x14ac:dyDescent="0.2">
      <c r="A14" s="263" t="s">
        <v>10</v>
      </c>
      <c r="B14" s="13">
        <v>166580</v>
      </c>
      <c r="C14" s="20">
        <v>23968160.3055554</v>
      </c>
      <c r="D14" s="19">
        <v>20091320.022510801</v>
      </c>
      <c r="E14" s="386">
        <v>958807.22002163599</v>
      </c>
      <c r="F14" s="19">
        <v>795245.36464647704</v>
      </c>
      <c r="G14" s="19">
        <v>301322.28001441603</v>
      </c>
      <c r="H14" s="465">
        <v>3.95828195239238</v>
      </c>
      <c r="J14" s="321"/>
    </row>
    <row r="15" spans="1:10" s="369" customFormat="1" ht="15" customHeight="1" x14ac:dyDescent="0.2">
      <c r="A15" s="283" t="s">
        <v>2</v>
      </c>
      <c r="B15" s="154">
        <v>12110</v>
      </c>
      <c r="C15" s="161">
        <v>6657876.58015873</v>
      </c>
      <c r="D15" s="162">
        <v>5628752.4678571504</v>
      </c>
      <c r="E15" s="387">
        <v>282803.78412698099</v>
      </c>
      <c r="F15" s="162">
        <v>347392.13730159099</v>
      </c>
      <c r="G15" s="162">
        <v>23443.028571425999</v>
      </c>
      <c r="H15" s="466">
        <v>6.1720247095405902</v>
      </c>
    </row>
    <row r="16" spans="1:10" s="278" customFormat="1" ht="36" customHeight="1" x14ac:dyDescent="0.2">
      <c r="A16" s="306" t="s">
        <v>320</v>
      </c>
      <c r="B16" s="281">
        <v>81704</v>
      </c>
      <c r="C16" s="279">
        <v>3045362.12994229</v>
      </c>
      <c r="D16" s="279">
        <v>2320499.1284271101</v>
      </c>
      <c r="E16" s="388">
        <v>81704</v>
      </c>
      <c r="F16" s="279">
        <v>66462.931854260401</v>
      </c>
      <c r="G16" s="279">
        <v>38639.089826841002</v>
      </c>
      <c r="H16" s="467">
        <v>2.8665142612702899</v>
      </c>
    </row>
    <row r="17" spans="1:11" s="369" customFormat="1" ht="15" customHeight="1" x14ac:dyDescent="0.2">
      <c r="A17" s="308" t="s">
        <v>10</v>
      </c>
      <c r="B17" s="13">
        <v>78209</v>
      </c>
      <c r="C17" s="19">
        <v>2902969.0823232401</v>
      </c>
      <c r="D17" s="19">
        <v>2219600.5808080598</v>
      </c>
      <c r="E17" s="386">
        <v>78209</v>
      </c>
      <c r="F17" s="19">
        <v>62051.038997114803</v>
      </c>
      <c r="G17" s="19">
        <v>37535.589826841497</v>
      </c>
      <c r="H17" s="465">
        <v>2.7975335623089701</v>
      </c>
    </row>
    <row r="18" spans="1:11" s="17" customFormat="1" ht="15" customHeight="1" x14ac:dyDescent="0.2">
      <c r="A18" s="309" t="s">
        <v>2</v>
      </c>
      <c r="B18" s="154">
        <v>3495</v>
      </c>
      <c r="C18" s="162">
        <v>142393.047619049</v>
      </c>
      <c r="D18" s="162">
        <v>100898.547619046</v>
      </c>
      <c r="E18" s="387">
        <v>3495</v>
      </c>
      <c r="F18" s="162">
        <v>4411.8928571455999</v>
      </c>
      <c r="G18" s="162">
        <v>1103.4999999995</v>
      </c>
      <c r="H18" s="466">
        <v>4.3734575118090504</v>
      </c>
    </row>
    <row r="19" spans="1:11" s="278" customFormat="1" ht="36" customHeight="1" x14ac:dyDescent="0.2">
      <c r="A19" s="306" t="s">
        <v>321</v>
      </c>
      <c r="B19" s="281">
        <v>31171</v>
      </c>
      <c r="C19" s="279">
        <v>1925796.9173520899</v>
      </c>
      <c r="D19" s="279">
        <v>1525199.48888887</v>
      </c>
      <c r="E19" s="388">
        <v>62342</v>
      </c>
      <c r="F19" s="279">
        <v>48310.321536796902</v>
      </c>
      <c r="G19" s="279">
        <v>26268.277164502</v>
      </c>
      <c r="H19" s="467">
        <v>3.1695157439627399</v>
      </c>
    </row>
    <row r="20" spans="1:11" s="369" customFormat="1" ht="15" customHeight="1" x14ac:dyDescent="0.2">
      <c r="A20" s="308" t="s">
        <v>10</v>
      </c>
      <c r="B20" s="13">
        <v>29430</v>
      </c>
      <c r="C20" s="19">
        <v>1807367.3483044701</v>
      </c>
      <c r="D20" s="19">
        <v>1439435.11388888</v>
      </c>
      <c r="E20" s="386">
        <v>58860</v>
      </c>
      <c r="F20" s="19">
        <v>44177.988203463501</v>
      </c>
      <c r="G20" s="19">
        <v>25438.443831169199</v>
      </c>
      <c r="H20" s="465">
        <v>3.0706654327080498</v>
      </c>
    </row>
    <row r="21" spans="1:11" s="17" customFormat="1" ht="15" customHeight="1" x14ac:dyDescent="0.2">
      <c r="A21" s="309" t="s">
        <v>2</v>
      </c>
      <c r="B21" s="154">
        <v>1741</v>
      </c>
      <c r="C21" s="162">
        <v>118429.569047617</v>
      </c>
      <c r="D21" s="162">
        <v>85764.3749999992</v>
      </c>
      <c r="E21" s="387">
        <v>3482</v>
      </c>
      <c r="F21" s="162">
        <v>4132.3333333334003</v>
      </c>
      <c r="G21" s="162">
        <v>829.83333333279904</v>
      </c>
      <c r="H21" s="466">
        <v>4.8194893496088502</v>
      </c>
    </row>
    <row r="22" spans="1:11" s="280" customFormat="1" ht="36" customHeight="1" x14ac:dyDescent="0.2">
      <c r="A22" s="306" t="s">
        <v>322</v>
      </c>
      <c r="B22" s="281">
        <v>65815</v>
      </c>
      <c r="C22" s="282">
        <v>25654877.838419799</v>
      </c>
      <c r="D22" s="282">
        <v>21874373.8730519</v>
      </c>
      <c r="E22" s="389">
        <v>1097565.0041486099</v>
      </c>
      <c r="F22" s="282">
        <v>1027864.24855701</v>
      </c>
      <c r="G22" s="282">
        <v>259857.94159449899</v>
      </c>
      <c r="H22" s="468">
        <v>4.7004032222961802</v>
      </c>
    </row>
    <row r="23" spans="1:11" s="369" customFormat="1" ht="15" customHeight="1" x14ac:dyDescent="0.2">
      <c r="A23" s="308" t="s">
        <v>10</v>
      </c>
      <c r="B23" s="13">
        <v>58941</v>
      </c>
      <c r="C23" s="19">
        <v>19257823.8749277</v>
      </c>
      <c r="D23" s="19">
        <v>16432284.3278138</v>
      </c>
      <c r="E23" s="386">
        <v>821738.22002163401</v>
      </c>
      <c r="F23" s="19">
        <v>689016.33744589798</v>
      </c>
      <c r="G23" s="19">
        <v>238348.246356405</v>
      </c>
      <c r="H23" s="465">
        <v>4.1923523210324598</v>
      </c>
    </row>
    <row r="24" spans="1:11" s="369" customFormat="1" ht="15" customHeight="1" x14ac:dyDescent="0.2">
      <c r="A24" s="309" t="s">
        <v>2</v>
      </c>
      <c r="B24" s="154">
        <v>6874</v>
      </c>
      <c r="C24" s="162">
        <v>6397053.9634920703</v>
      </c>
      <c r="D24" s="162">
        <v>5442089.5452381</v>
      </c>
      <c r="E24" s="387">
        <v>275826.78412698099</v>
      </c>
      <c r="F24" s="162">
        <v>338847.91111111199</v>
      </c>
      <c r="G24" s="162">
        <v>21509.6952380937</v>
      </c>
      <c r="H24" s="466">
        <v>6.2266468904854797</v>
      </c>
    </row>
    <row r="25" spans="1:11" s="369" customFormat="1" ht="12.75" customHeight="1" x14ac:dyDescent="0.2">
      <c r="A25" s="312" t="s">
        <v>385</v>
      </c>
      <c r="B25" s="313"/>
      <c r="C25" s="314"/>
      <c r="D25" s="315"/>
      <c r="E25" s="315"/>
      <c r="F25" s="315"/>
      <c r="G25" s="315"/>
      <c r="H25" s="21" t="s">
        <v>8</v>
      </c>
    </row>
    <row r="26" spans="1:11" s="369" customFormat="1" ht="12.75" customHeight="1" x14ac:dyDescent="0.2">
      <c r="A26" s="325" t="s">
        <v>244</v>
      </c>
      <c r="B26" s="11"/>
      <c r="C26" s="357"/>
      <c r="D26" s="11"/>
      <c r="E26" s="11"/>
      <c r="F26" s="11"/>
    </row>
    <row r="27" spans="1:11" s="369" customFormat="1" ht="12.75" customHeight="1" x14ac:dyDescent="0.2">
      <c r="A27" s="630" t="s">
        <v>323</v>
      </c>
      <c r="B27" s="630"/>
      <c r="C27" s="630"/>
      <c r="D27" s="630"/>
      <c r="E27" s="630"/>
      <c r="F27" s="630"/>
      <c r="G27" s="630"/>
      <c r="H27" s="630"/>
    </row>
    <row r="28" spans="1:11" s="369" customFormat="1" ht="30.75" customHeight="1" x14ac:dyDescent="0.2">
      <c r="A28" s="662" t="s">
        <v>324</v>
      </c>
      <c r="B28" s="662"/>
      <c r="C28" s="662"/>
      <c r="D28" s="662"/>
      <c r="E28" s="662"/>
      <c r="F28" s="662"/>
      <c r="G28" s="662"/>
      <c r="H28" s="662"/>
    </row>
    <row r="29" spans="1:11" ht="66.400000000000006" customHeight="1" x14ac:dyDescent="0.2">
      <c r="A29" s="558" t="s">
        <v>290</v>
      </c>
      <c r="B29" s="558"/>
      <c r="C29" s="558"/>
      <c r="D29" s="558"/>
      <c r="E29" s="558"/>
      <c r="F29" s="558"/>
      <c r="G29" s="558"/>
      <c r="H29" s="558"/>
      <c r="I29" s="460"/>
      <c r="J29" s="663"/>
      <c r="K29" s="663"/>
    </row>
    <row r="30" spans="1:11" x14ac:dyDescent="0.2">
      <c r="A30" s="558" t="s">
        <v>325</v>
      </c>
      <c r="B30" s="558"/>
      <c r="C30" s="558"/>
      <c r="D30" s="558"/>
      <c r="E30" s="558"/>
      <c r="F30" s="558"/>
      <c r="G30" s="558"/>
      <c r="H30" s="558"/>
    </row>
    <row r="31" spans="1:11" x14ac:dyDescent="0.2">
      <c r="A31" s="11"/>
      <c r="B31" s="11"/>
      <c r="C31" s="357"/>
      <c r="D31" s="11"/>
      <c r="E31" s="11"/>
      <c r="F31" s="11"/>
      <c r="G31" s="11"/>
      <c r="H31" s="11"/>
    </row>
    <row r="32" spans="1:11" x14ac:dyDescent="0.2">
      <c r="A32" s="11"/>
      <c r="B32" s="11"/>
      <c r="C32" s="357"/>
      <c r="D32" s="11"/>
      <c r="E32" s="11"/>
      <c r="F32" s="11"/>
      <c r="G32" s="11"/>
      <c r="H32" s="11"/>
    </row>
    <row r="33" spans="1:8" x14ac:dyDescent="0.2">
      <c r="A33" s="11"/>
      <c r="B33" s="11"/>
      <c r="C33" s="357"/>
      <c r="D33" s="11"/>
      <c r="E33" s="11"/>
      <c r="F33" s="11"/>
      <c r="G33" s="11"/>
      <c r="H33" s="11"/>
    </row>
    <row r="34" spans="1:8" x14ac:dyDescent="0.2">
      <c r="A34" s="11"/>
      <c r="B34" s="11"/>
      <c r="C34" s="357"/>
      <c r="D34" s="11"/>
      <c r="E34" s="11"/>
      <c r="F34" s="11"/>
      <c r="G34" s="11"/>
      <c r="H34" s="11"/>
    </row>
    <row r="35" spans="1:8" x14ac:dyDescent="0.2">
      <c r="A35" s="11"/>
      <c r="B35" s="11"/>
      <c r="C35" s="357"/>
      <c r="D35" s="11"/>
      <c r="E35" s="11"/>
      <c r="F35" s="11"/>
      <c r="G35" s="11"/>
      <c r="H35" s="11"/>
    </row>
    <row r="36" spans="1:8" x14ac:dyDescent="0.2">
      <c r="A36" s="11"/>
      <c r="B36" s="11"/>
      <c r="C36" s="357"/>
      <c r="D36" s="11"/>
      <c r="E36" s="11"/>
      <c r="F36" s="11"/>
      <c r="G36" s="11"/>
      <c r="H36" s="11"/>
    </row>
    <row r="37" spans="1:8" x14ac:dyDescent="0.2">
      <c r="A37" s="11"/>
      <c r="B37" s="11"/>
      <c r="C37" s="357"/>
      <c r="D37" s="11"/>
      <c r="E37" s="11"/>
      <c r="F37" s="11"/>
      <c r="G37" s="11"/>
      <c r="H37" s="11"/>
    </row>
    <row r="38" spans="1:8" x14ac:dyDescent="0.2">
      <c r="A38" s="11"/>
      <c r="B38" s="11"/>
      <c r="C38" s="357"/>
      <c r="D38" s="11"/>
      <c r="E38" s="11"/>
      <c r="F38" s="11"/>
      <c r="G38" s="11"/>
      <c r="H38" s="11"/>
    </row>
    <row r="39" spans="1:8" x14ac:dyDescent="0.2">
      <c r="A39" s="11"/>
      <c r="B39" s="11"/>
      <c r="C39" s="357"/>
      <c r="D39" s="11"/>
      <c r="E39" s="11"/>
      <c r="F39" s="11"/>
      <c r="G39" s="11"/>
      <c r="H39" s="11"/>
    </row>
    <row r="40" spans="1:8" x14ac:dyDescent="0.2">
      <c r="A40" s="11"/>
      <c r="B40" s="11"/>
      <c r="C40" s="357"/>
      <c r="D40" s="11"/>
      <c r="E40" s="11"/>
      <c r="F40" s="11"/>
      <c r="G40" s="11"/>
      <c r="H40" s="11"/>
    </row>
    <row r="41" spans="1:8" x14ac:dyDescent="0.2">
      <c r="A41" s="11"/>
      <c r="B41" s="11"/>
      <c r="C41" s="357"/>
      <c r="D41" s="11"/>
      <c r="E41" s="11"/>
      <c r="F41" s="11"/>
      <c r="G41" s="11"/>
      <c r="H41" s="11"/>
    </row>
    <row r="42" spans="1:8" x14ac:dyDescent="0.2">
      <c r="A42" s="11"/>
      <c r="B42" s="11"/>
      <c r="C42" s="357"/>
      <c r="D42" s="11"/>
      <c r="E42" s="11"/>
      <c r="F42" s="11"/>
      <c r="G42" s="11"/>
      <c r="H42" s="11"/>
    </row>
    <row r="43" spans="1:8" x14ac:dyDescent="0.2">
      <c r="A43" s="11"/>
      <c r="B43" s="11"/>
      <c r="C43" s="357"/>
      <c r="D43" s="11"/>
      <c r="E43" s="11"/>
      <c r="F43" s="11"/>
      <c r="G43" s="11"/>
      <c r="H43" s="11"/>
    </row>
    <row r="44" spans="1:8" x14ac:dyDescent="0.2">
      <c r="A44" s="11"/>
      <c r="B44" s="11"/>
      <c r="C44" s="357"/>
      <c r="D44" s="11"/>
      <c r="E44" s="11"/>
      <c r="F44" s="11"/>
      <c r="G44" s="11"/>
      <c r="H44" s="11"/>
    </row>
    <row r="45" spans="1:8" x14ac:dyDescent="0.2">
      <c r="A45" s="11"/>
      <c r="B45" s="11"/>
      <c r="C45" s="357"/>
      <c r="D45" s="11"/>
      <c r="E45" s="11"/>
      <c r="F45" s="11"/>
      <c r="G45" s="11"/>
      <c r="H45" s="11"/>
    </row>
    <row r="46" spans="1:8" x14ac:dyDescent="0.2">
      <c r="A46" s="11"/>
      <c r="B46" s="11"/>
      <c r="C46" s="357"/>
      <c r="D46" s="11"/>
      <c r="E46" s="11"/>
      <c r="F46" s="11"/>
      <c r="G46" s="11"/>
      <c r="H46" s="11"/>
    </row>
    <row r="47" spans="1:8" x14ac:dyDescent="0.2">
      <c r="A47" s="11"/>
      <c r="B47" s="11"/>
      <c r="C47" s="357"/>
      <c r="D47" s="11"/>
      <c r="E47" s="11"/>
      <c r="F47" s="11"/>
      <c r="G47" s="11"/>
      <c r="H47" s="11"/>
    </row>
    <row r="48" spans="1:8" x14ac:dyDescent="0.2">
      <c r="A48" s="11"/>
      <c r="B48" s="11"/>
      <c r="C48" s="357"/>
      <c r="D48" s="11"/>
      <c r="E48" s="11"/>
      <c r="F48" s="11"/>
      <c r="G48" s="11"/>
      <c r="H48" s="11"/>
    </row>
    <row r="49" spans="1:8" x14ac:dyDescent="0.2">
      <c r="A49" s="11"/>
      <c r="B49" s="11"/>
      <c r="C49" s="357"/>
      <c r="D49" s="11"/>
      <c r="E49" s="11"/>
      <c r="F49" s="11"/>
      <c r="G49" s="11"/>
      <c r="H49" s="11"/>
    </row>
    <row r="50" spans="1:8" x14ac:dyDescent="0.2">
      <c r="A50" s="11"/>
      <c r="B50" s="11"/>
      <c r="C50" s="357"/>
      <c r="D50" s="11"/>
      <c r="E50" s="11"/>
      <c r="F50" s="11"/>
      <c r="G50" s="11"/>
      <c r="H50" s="11"/>
    </row>
    <row r="51" spans="1:8" x14ac:dyDescent="0.2">
      <c r="A51" s="11"/>
      <c r="B51" s="11"/>
      <c r="C51" s="357"/>
      <c r="D51" s="11"/>
      <c r="E51" s="11"/>
      <c r="F51" s="11"/>
      <c r="G51" s="11"/>
      <c r="H51" s="11"/>
    </row>
    <row r="52" spans="1:8" x14ac:dyDescent="0.2">
      <c r="A52" s="11"/>
      <c r="B52" s="11"/>
      <c r="C52" s="357"/>
      <c r="D52" s="11"/>
      <c r="E52" s="11"/>
      <c r="F52" s="11"/>
      <c r="G52" s="11"/>
      <c r="H52" s="11"/>
    </row>
    <row r="53" spans="1:8" x14ac:dyDescent="0.2">
      <c r="A53" s="11"/>
      <c r="B53" s="11"/>
      <c r="C53" s="357"/>
      <c r="D53" s="11"/>
      <c r="E53" s="11"/>
      <c r="F53" s="11"/>
      <c r="G53" s="11"/>
      <c r="H53" s="11"/>
    </row>
    <row r="54" spans="1:8" x14ac:dyDescent="0.2">
      <c r="A54" s="11"/>
      <c r="B54" s="11"/>
      <c r="C54" s="357"/>
      <c r="D54" s="11"/>
      <c r="E54" s="11"/>
      <c r="F54" s="11"/>
      <c r="G54" s="11"/>
      <c r="H54" s="11"/>
    </row>
    <row r="55" spans="1:8" x14ac:dyDescent="0.2">
      <c r="A55" s="11"/>
      <c r="B55" s="11"/>
      <c r="C55" s="357"/>
      <c r="D55" s="11"/>
      <c r="E55" s="11"/>
      <c r="F55" s="11"/>
      <c r="G55" s="11"/>
      <c r="H55" s="11"/>
    </row>
    <row r="56" spans="1:8" x14ac:dyDescent="0.2">
      <c r="A56" s="11"/>
      <c r="B56" s="11"/>
      <c r="C56" s="357"/>
      <c r="D56" s="11"/>
      <c r="E56" s="11"/>
      <c r="F56" s="11"/>
      <c r="G56" s="11"/>
      <c r="H56" s="11"/>
    </row>
    <row r="57" spans="1:8" x14ac:dyDescent="0.2">
      <c r="A57" s="11"/>
      <c r="B57" s="11"/>
      <c r="C57" s="357"/>
      <c r="D57" s="11"/>
      <c r="E57" s="11"/>
      <c r="F57" s="11"/>
      <c r="G57" s="11"/>
      <c r="H57" s="11"/>
    </row>
    <row r="58" spans="1:8" x14ac:dyDescent="0.2">
      <c r="A58" s="11"/>
      <c r="B58" s="11"/>
      <c r="C58" s="357"/>
      <c r="D58" s="11"/>
      <c r="E58" s="11"/>
      <c r="F58" s="11"/>
      <c r="G58" s="11"/>
      <c r="H58" s="11"/>
    </row>
    <row r="59" spans="1:8" x14ac:dyDescent="0.2">
      <c r="A59" s="11"/>
      <c r="B59" s="11"/>
      <c r="C59" s="357"/>
      <c r="D59" s="11"/>
      <c r="E59" s="11"/>
      <c r="F59" s="11"/>
      <c r="G59" s="11"/>
      <c r="H59" s="11"/>
    </row>
    <row r="60" spans="1:8" x14ac:dyDescent="0.2">
      <c r="A60" s="11"/>
      <c r="B60" s="11"/>
      <c r="C60" s="357"/>
      <c r="D60" s="11"/>
      <c r="E60" s="11"/>
      <c r="F60" s="11"/>
      <c r="G60" s="11"/>
      <c r="H60" s="11"/>
    </row>
    <row r="61" spans="1:8" x14ac:dyDescent="0.2">
      <c r="A61" s="11"/>
      <c r="B61" s="11"/>
      <c r="C61" s="357"/>
      <c r="D61" s="11"/>
      <c r="E61" s="11"/>
      <c r="F61" s="11"/>
      <c r="G61" s="11"/>
      <c r="H61" s="11"/>
    </row>
    <row r="62" spans="1:8" x14ac:dyDescent="0.2">
      <c r="A62" s="11"/>
      <c r="B62" s="11"/>
      <c r="C62" s="357"/>
      <c r="D62" s="11"/>
      <c r="E62" s="11"/>
      <c r="F62" s="11"/>
      <c r="G62" s="11"/>
      <c r="H62" s="11"/>
    </row>
    <row r="63" spans="1:8" x14ac:dyDescent="0.2">
      <c r="A63" s="11"/>
      <c r="B63" s="11"/>
      <c r="C63" s="357"/>
      <c r="D63" s="11"/>
      <c r="E63" s="11"/>
      <c r="F63" s="11"/>
      <c r="G63" s="11"/>
      <c r="H63" s="11"/>
    </row>
    <row r="64" spans="1:8" x14ac:dyDescent="0.2">
      <c r="A64" s="11"/>
      <c r="B64" s="11"/>
      <c r="C64" s="357"/>
      <c r="D64" s="11"/>
      <c r="E64" s="11"/>
      <c r="F64" s="11"/>
      <c r="G64" s="11"/>
      <c r="H64" s="11"/>
    </row>
    <row r="65" spans="1:8" x14ac:dyDescent="0.2">
      <c r="A65" s="11"/>
      <c r="B65" s="11"/>
      <c r="C65" s="357"/>
      <c r="D65" s="11"/>
      <c r="E65" s="11"/>
      <c r="F65" s="11"/>
      <c r="G65" s="11"/>
      <c r="H65" s="11"/>
    </row>
    <row r="66" spans="1:8" x14ac:dyDescent="0.2">
      <c r="A66" s="11"/>
      <c r="B66" s="11"/>
      <c r="C66" s="357"/>
      <c r="D66" s="11"/>
      <c r="E66" s="11"/>
      <c r="F66" s="11"/>
      <c r="G66" s="11"/>
      <c r="H66" s="11"/>
    </row>
    <row r="67" spans="1:8" x14ac:dyDescent="0.2">
      <c r="A67" s="11"/>
      <c r="B67" s="11"/>
      <c r="C67" s="357"/>
      <c r="D67" s="11"/>
      <c r="E67" s="11"/>
      <c r="F67" s="11"/>
      <c r="G67" s="11"/>
      <c r="H67" s="11"/>
    </row>
    <row r="68" spans="1:8" x14ac:dyDescent="0.2">
      <c r="A68" s="11"/>
      <c r="B68" s="11"/>
      <c r="C68" s="357"/>
      <c r="D68" s="11"/>
      <c r="E68" s="11"/>
      <c r="F68" s="11"/>
      <c r="G68" s="11"/>
      <c r="H68" s="11"/>
    </row>
    <row r="69" spans="1:8" x14ac:dyDescent="0.2">
      <c r="A69" s="11"/>
      <c r="B69" s="11"/>
      <c r="C69" s="357"/>
      <c r="D69" s="11"/>
      <c r="E69" s="11"/>
      <c r="F69" s="11"/>
      <c r="G69" s="11"/>
      <c r="H69" s="11"/>
    </row>
    <row r="70" spans="1:8" x14ac:dyDescent="0.2">
      <c r="A70" s="11"/>
      <c r="B70" s="11"/>
      <c r="C70" s="357"/>
      <c r="D70" s="11"/>
      <c r="E70" s="11"/>
      <c r="F70" s="11"/>
      <c r="G70" s="11"/>
      <c r="H70" s="11"/>
    </row>
    <row r="71" spans="1:8" x14ac:dyDescent="0.2">
      <c r="A71" s="11"/>
      <c r="B71" s="11"/>
      <c r="C71" s="357"/>
      <c r="D71" s="11"/>
      <c r="E71" s="11"/>
      <c r="F71" s="11"/>
      <c r="G71" s="11"/>
      <c r="H71" s="11"/>
    </row>
    <row r="72" spans="1:8" x14ac:dyDescent="0.2">
      <c r="A72" s="11"/>
      <c r="B72" s="11"/>
      <c r="C72" s="357"/>
      <c r="D72" s="11"/>
      <c r="E72" s="11"/>
      <c r="F72" s="11"/>
      <c r="G72" s="11"/>
      <c r="H72" s="11"/>
    </row>
    <row r="73" spans="1:8" x14ac:dyDescent="0.2">
      <c r="A73" s="11"/>
      <c r="B73" s="11"/>
      <c r="C73" s="357"/>
      <c r="D73" s="11"/>
      <c r="E73" s="11"/>
      <c r="F73" s="11"/>
      <c r="G73" s="11"/>
      <c r="H73" s="11"/>
    </row>
    <row r="74" spans="1:8" x14ac:dyDescent="0.2">
      <c r="A74" s="11"/>
      <c r="B74" s="11"/>
      <c r="C74" s="357"/>
      <c r="D74" s="11"/>
      <c r="E74" s="11"/>
      <c r="F74" s="11"/>
      <c r="G74" s="11"/>
      <c r="H74" s="11"/>
    </row>
    <row r="75" spans="1:8" x14ac:dyDescent="0.2">
      <c r="A75" s="11"/>
      <c r="B75" s="11"/>
      <c r="C75" s="357"/>
      <c r="D75" s="11"/>
      <c r="E75" s="11"/>
      <c r="F75" s="11"/>
      <c r="G75" s="11"/>
      <c r="H75" s="11"/>
    </row>
    <row r="76" spans="1:8" x14ac:dyDescent="0.2">
      <c r="A76" s="11"/>
      <c r="B76" s="11"/>
      <c r="C76" s="357"/>
      <c r="D76" s="11"/>
      <c r="E76" s="11"/>
      <c r="F76" s="11"/>
      <c r="G76" s="11"/>
      <c r="H76" s="11"/>
    </row>
    <row r="77" spans="1:8" x14ac:dyDescent="0.2">
      <c r="A77" s="11"/>
      <c r="B77" s="11"/>
      <c r="C77" s="357"/>
      <c r="D77" s="11"/>
      <c r="E77" s="11"/>
      <c r="F77" s="11"/>
      <c r="G77" s="11"/>
      <c r="H77" s="11"/>
    </row>
    <row r="78" spans="1:8" x14ac:dyDescent="0.2">
      <c r="A78" s="11"/>
      <c r="B78" s="11"/>
      <c r="C78" s="357"/>
      <c r="D78" s="11"/>
      <c r="E78" s="11"/>
      <c r="F78" s="11"/>
      <c r="G78" s="11"/>
      <c r="H78" s="11"/>
    </row>
    <row r="79" spans="1:8" x14ac:dyDescent="0.2">
      <c r="A79" s="11"/>
      <c r="B79" s="11"/>
      <c r="C79" s="357"/>
      <c r="D79" s="11"/>
      <c r="E79" s="11"/>
      <c r="F79" s="11"/>
      <c r="G79" s="11"/>
      <c r="H79" s="11"/>
    </row>
    <row r="80" spans="1:8" x14ac:dyDescent="0.2">
      <c r="A80" s="11"/>
      <c r="B80" s="11"/>
      <c r="C80" s="357"/>
      <c r="D80" s="11"/>
      <c r="E80" s="11"/>
      <c r="F80" s="11"/>
      <c r="G80" s="11"/>
      <c r="H80" s="11"/>
    </row>
    <row r="81" spans="1:8" x14ac:dyDescent="0.2">
      <c r="A81" s="11"/>
      <c r="B81" s="11"/>
      <c r="C81" s="357"/>
      <c r="D81" s="11"/>
      <c r="E81" s="11"/>
      <c r="F81" s="11"/>
      <c r="G81" s="11"/>
      <c r="H81" s="11"/>
    </row>
    <row r="82" spans="1:8" x14ac:dyDescent="0.2">
      <c r="A82" s="11"/>
      <c r="B82" s="11"/>
      <c r="C82" s="357"/>
      <c r="D82" s="11"/>
      <c r="E82" s="11"/>
      <c r="F82" s="11"/>
      <c r="G82" s="11"/>
      <c r="H82" s="11"/>
    </row>
    <row r="83" spans="1:8" x14ac:dyDescent="0.2">
      <c r="A83" s="11"/>
      <c r="B83" s="11"/>
      <c r="C83" s="357"/>
      <c r="D83" s="11"/>
      <c r="E83" s="11"/>
      <c r="F83" s="11"/>
      <c r="G83" s="11"/>
      <c r="H83" s="11"/>
    </row>
    <row r="84" spans="1:8" x14ac:dyDescent="0.2">
      <c r="A84" s="11"/>
      <c r="B84" s="11"/>
      <c r="C84" s="357"/>
      <c r="D84" s="11"/>
      <c r="E84" s="11"/>
      <c r="F84" s="11"/>
      <c r="G84" s="11"/>
      <c r="H84" s="11"/>
    </row>
    <row r="85" spans="1:8" x14ac:dyDescent="0.2">
      <c r="A85" s="11"/>
      <c r="B85" s="11"/>
      <c r="C85" s="357"/>
      <c r="D85" s="11"/>
      <c r="E85" s="11"/>
      <c r="F85" s="11"/>
      <c r="G85" s="11"/>
      <c r="H85" s="11"/>
    </row>
    <row r="86" spans="1:8" x14ac:dyDescent="0.2">
      <c r="A86" s="11"/>
      <c r="B86" s="11"/>
      <c r="C86" s="357"/>
      <c r="D86" s="11"/>
      <c r="E86" s="11"/>
      <c r="F86" s="11"/>
      <c r="G86" s="11"/>
      <c r="H86" s="11"/>
    </row>
    <row r="87" spans="1:8" x14ac:dyDescent="0.2">
      <c r="A87" s="11"/>
      <c r="B87" s="11"/>
      <c r="C87" s="357"/>
      <c r="D87" s="11"/>
      <c r="E87" s="11"/>
      <c r="F87" s="11"/>
      <c r="G87" s="11"/>
      <c r="H87" s="11"/>
    </row>
    <row r="88" spans="1:8" x14ac:dyDescent="0.2">
      <c r="A88" s="11"/>
      <c r="B88" s="11"/>
      <c r="C88" s="357"/>
      <c r="D88" s="11"/>
      <c r="E88" s="11"/>
      <c r="F88" s="11"/>
      <c r="G88" s="11"/>
      <c r="H88" s="11"/>
    </row>
    <row r="89" spans="1:8" x14ac:dyDescent="0.2">
      <c r="A89" s="11"/>
      <c r="B89" s="11"/>
      <c r="C89" s="357"/>
      <c r="D89" s="11"/>
      <c r="E89" s="11"/>
      <c r="F89" s="11"/>
      <c r="G89" s="11"/>
      <c r="H89" s="11"/>
    </row>
    <row r="90" spans="1:8" x14ac:dyDescent="0.2">
      <c r="A90" s="11"/>
      <c r="B90" s="11"/>
      <c r="C90" s="357"/>
      <c r="D90" s="11"/>
      <c r="E90" s="11"/>
      <c r="F90" s="11"/>
      <c r="G90" s="11"/>
      <c r="H90" s="11"/>
    </row>
    <row r="91" spans="1:8" x14ac:dyDescent="0.2">
      <c r="A91" s="11"/>
      <c r="B91" s="11"/>
      <c r="C91" s="357"/>
      <c r="D91" s="11"/>
      <c r="E91" s="11"/>
      <c r="F91" s="11"/>
      <c r="G91" s="11"/>
      <c r="H91" s="11"/>
    </row>
    <row r="92" spans="1:8" x14ac:dyDescent="0.2">
      <c r="A92" s="11"/>
      <c r="B92" s="11"/>
      <c r="C92" s="357"/>
      <c r="D92" s="11"/>
      <c r="E92" s="11"/>
      <c r="F92" s="11"/>
      <c r="G92" s="11"/>
      <c r="H92" s="11"/>
    </row>
    <row r="93" spans="1:8" x14ac:dyDescent="0.2">
      <c r="A93" s="11"/>
      <c r="B93" s="11"/>
      <c r="C93" s="357"/>
      <c r="D93" s="11"/>
      <c r="E93" s="11"/>
      <c r="F93" s="11"/>
      <c r="G93" s="11"/>
      <c r="H93" s="11"/>
    </row>
    <row r="94" spans="1:8" x14ac:dyDescent="0.2">
      <c r="A94" s="11"/>
      <c r="B94" s="11"/>
      <c r="C94" s="357"/>
      <c r="D94" s="11"/>
      <c r="E94" s="11"/>
      <c r="F94" s="11"/>
      <c r="G94" s="11"/>
      <c r="H94" s="11"/>
    </row>
    <row r="95" spans="1:8" x14ac:dyDescent="0.2">
      <c r="A95" s="11"/>
      <c r="B95" s="11"/>
      <c r="C95" s="357"/>
      <c r="D95" s="11"/>
      <c r="E95" s="11"/>
      <c r="F95" s="11"/>
      <c r="G95" s="11"/>
      <c r="H95" s="11"/>
    </row>
    <row r="96" spans="1:8" x14ac:dyDescent="0.2">
      <c r="A96" s="11"/>
      <c r="B96" s="11"/>
      <c r="C96" s="357"/>
      <c r="D96" s="11"/>
      <c r="E96" s="11"/>
      <c r="F96" s="11"/>
      <c r="G96" s="11"/>
      <c r="H96" s="11"/>
    </row>
    <row r="97" spans="1:8" x14ac:dyDescent="0.2">
      <c r="A97" s="11"/>
      <c r="B97" s="11"/>
      <c r="C97" s="357"/>
      <c r="D97" s="11"/>
      <c r="E97" s="11"/>
      <c r="F97" s="11"/>
      <c r="G97" s="11"/>
      <c r="H97" s="11"/>
    </row>
    <row r="98" spans="1:8" x14ac:dyDescent="0.2">
      <c r="A98" s="11"/>
      <c r="B98" s="11"/>
      <c r="C98" s="357"/>
      <c r="D98" s="11"/>
      <c r="E98" s="11"/>
      <c r="F98" s="11"/>
      <c r="G98" s="11"/>
      <c r="H98" s="11"/>
    </row>
    <row r="99" spans="1:8" x14ac:dyDescent="0.2">
      <c r="A99" s="11"/>
      <c r="B99" s="11"/>
      <c r="C99" s="357"/>
      <c r="D99" s="11"/>
      <c r="E99" s="11"/>
      <c r="F99" s="11"/>
      <c r="G99" s="11"/>
      <c r="H99" s="11"/>
    </row>
    <row r="100" spans="1:8" x14ac:dyDescent="0.2">
      <c r="A100" s="11"/>
      <c r="B100" s="11"/>
      <c r="C100" s="357"/>
      <c r="D100" s="11"/>
      <c r="E100" s="11"/>
      <c r="F100" s="11"/>
      <c r="G100" s="11"/>
      <c r="H100" s="11"/>
    </row>
    <row r="101" spans="1:8" x14ac:dyDescent="0.2">
      <c r="A101" s="11"/>
      <c r="B101" s="11"/>
      <c r="C101" s="357"/>
      <c r="D101" s="11"/>
      <c r="E101" s="11"/>
      <c r="F101" s="11"/>
      <c r="G101" s="11"/>
      <c r="H101" s="11"/>
    </row>
    <row r="102" spans="1:8" x14ac:dyDescent="0.2">
      <c r="A102" s="11"/>
      <c r="B102" s="11"/>
      <c r="C102" s="357"/>
      <c r="D102" s="11"/>
      <c r="E102" s="11"/>
      <c r="F102" s="11"/>
      <c r="G102" s="11"/>
      <c r="H102" s="11"/>
    </row>
    <row r="103" spans="1:8" x14ac:dyDescent="0.2">
      <c r="A103" s="11"/>
      <c r="B103" s="11"/>
      <c r="C103" s="357"/>
      <c r="D103" s="11"/>
      <c r="E103" s="11"/>
      <c r="F103" s="11"/>
      <c r="G103" s="11"/>
      <c r="H103" s="11"/>
    </row>
    <row r="104" spans="1:8" x14ac:dyDescent="0.2">
      <c r="A104" s="11"/>
      <c r="B104" s="11"/>
      <c r="C104" s="357"/>
      <c r="D104" s="11"/>
      <c r="E104" s="11"/>
      <c r="F104" s="11"/>
      <c r="G104" s="11"/>
      <c r="H104" s="11"/>
    </row>
    <row r="105" spans="1:8" x14ac:dyDescent="0.2">
      <c r="A105" s="11"/>
      <c r="B105" s="11"/>
      <c r="C105" s="357"/>
      <c r="D105" s="11"/>
      <c r="E105" s="11"/>
      <c r="F105" s="11"/>
      <c r="G105" s="11"/>
      <c r="H105" s="11"/>
    </row>
    <row r="106" spans="1:8" x14ac:dyDescent="0.2">
      <c r="A106" s="11"/>
      <c r="B106" s="11"/>
      <c r="C106" s="357"/>
      <c r="D106" s="11"/>
      <c r="E106" s="11"/>
      <c r="F106" s="11"/>
      <c r="G106" s="11"/>
      <c r="H106" s="11"/>
    </row>
    <row r="107" spans="1:8" x14ac:dyDescent="0.2">
      <c r="A107" s="11"/>
      <c r="B107" s="11"/>
      <c r="C107" s="357"/>
      <c r="D107" s="11"/>
      <c r="E107" s="11"/>
      <c r="F107" s="11"/>
      <c r="G107" s="11"/>
      <c r="H107" s="11"/>
    </row>
    <row r="108" spans="1:8" x14ac:dyDescent="0.2">
      <c r="A108" s="11"/>
      <c r="B108" s="11"/>
      <c r="C108" s="357"/>
      <c r="D108" s="11"/>
      <c r="E108" s="11"/>
      <c r="F108" s="11"/>
      <c r="G108" s="11"/>
      <c r="H108" s="11"/>
    </row>
    <row r="109" spans="1:8" x14ac:dyDescent="0.2">
      <c r="A109" s="11"/>
      <c r="B109" s="11"/>
      <c r="C109" s="357"/>
      <c r="D109" s="11"/>
      <c r="E109" s="11"/>
      <c r="F109" s="11"/>
      <c r="G109" s="11"/>
      <c r="H109" s="11"/>
    </row>
    <row r="110" spans="1:8" x14ac:dyDescent="0.2">
      <c r="A110" s="11"/>
      <c r="B110" s="11"/>
      <c r="C110" s="357"/>
      <c r="D110" s="11"/>
      <c r="E110" s="11"/>
      <c r="F110" s="11"/>
      <c r="G110" s="11"/>
      <c r="H110" s="11"/>
    </row>
    <row r="111" spans="1:8" x14ac:dyDescent="0.2">
      <c r="A111" s="11"/>
      <c r="B111" s="11"/>
      <c r="C111" s="357"/>
      <c r="D111" s="11"/>
      <c r="E111" s="11"/>
      <c r="F111" s="11"/>
      <c r="G111" s="11"/>
      <c r="H111" s="11"/>
    </row>
    <row r="112" spans="1:8" x14ac:dyDescent="0.2">
      <c r="A112" s="11"/>
      <c r="B112" s="11"/>
      <c r="C112" s="357"/>
      <c r="D112" s="11"/>
      <c r="E112" s="11"/>
      <c r="F112" s="11"/>
      <c r="G112" s="11"/>
      <c r="H112" s="11"/>
    </row>
    <row r="113" spans="1:8" x14ac:dyDescent="0.2">
      <c r="A113" s="11"/>
      <c r="B113" s="11"/>
      <c r="C113" s="357"/>
      <c r="D113" s="11"/>
      <c r="E113" s="11"/>
      <c r="F113" s="11"/>
      <c r="G113" s="11"/>
      <c r="H113" s="11"/>
    </row>
    <row r="114" spans="1:8" x14ac:dyDescent="0.2">
      <c r="A114" s="11"/>
      <c r="B114" s="11"/>
      <c r="C114" s="357"/>
      <c r="D114" s="11"/>
      <c r="E114" s="11"/>
      <c r="F114" s="11"/>
      <c r="G114" s="11"/>
      <c r="H114" s="11"/>
    </row>
    <row r="115" spans="1:8" x14ac:dyDescent="0.2">
      <c r="A115" s="11"/>
      <c r="B115" s="11"/>
      <c r="C115" s="357"/>
      <c r="D115" s="11"/>
      <c r="E115" s="11"/>
      <c r="F115" s="11"/>
      <c r="G115" s="11"/>
      <c r="H115" s="11"/>
    </row>
    <row r="116" spans="1:8" x14ac:dyDescent="0.2">
      <c r="A116" s="11"/>
      <c r="B116" s="11"/>
      <c r="C116" s="357"/>
      <c r="D116" s="11"/>
      <c r="E116" s="11"/>
      <c r="F116" s="11"/>
      <c r="G116" s="11"/>
      <c r="H116" s="11"/>
    </row>
    <row r="117" spans="1:8" x14ac:dyDescent="0.2">
      <c r="A117" s="11"/>
      <c r="B117" s="11"/>
      <c r="C117" s="357"/>
      <c r="D117" s="11"/>
      <c r="E117" s="11"/>
      <c r="F117" s="11"/>
      <c r="G117" s="11"/>
      <c r="H117" s="11"/>
    </row>
    <row r="118" spans="1:8" x14ac:dyDescent="0.2">
      <c r="A118" s="11"/>
      <c r="B118" s="11"/>
      <c r="C118" s="357"/>
      <c r="D118" s="11"/>
      <c r="E118" s="11"/>
      <c r="F118" s="11"/>
      <c r="G118" s="11"/>
      <c r="H118" s="11"/>
    </row>
    <row r="119" spans="1:8" x14ac:dyDescent="0.2">
      <c r="A119" s="11"/>
      <c r="B119" s="11"/>
      <c r="C119" s="357"/>
      <c r="D119" s="11"/>
      <c r="E119" s="11"/>
      <c r="F119" s="11"/>
      <c r="G119" s="11"/>
      <c r="H119" s="11"/>
    </row>
    <row r="120" spans="1:8" x14ac:dyDescent="0.2">
      <c r="A120" s="11"/>
      <c r="B120" s="11"/>
      <c r="C120" s="357"/>
      <c r="D120" s="11"/>
      <c r="E120" s="11"/>
      <c r="F120" s="11"/>
      <c r="G120" s="11"/>
      <c r="H120" s="11"/>
    </row>
    <row r="121" spans="1:8" x14ac:dyDescent="0.2">
      <c r="A121" s="11"/>
      <c r="B121" s="11"/>
      <c r="C121" s="357"/>
      <c r="D121" s="11"/>
      <c r="E121" s="11"/>
      <c r="F121" s="11"/>
      <c r="G121" s="11"/>
      <c r="H121" s="11"/>
    </row>
    <row r="122" spans="1:8" x14ac:dyDescent="0.2">
      <c r="A122" s="11"/>
      <c r="B122" s="11"/>
      <c r="C122" s="357"/>
      <c r="D122" s="11"/>
      <c r="E122" s="11"/>
      <c r="F122" s="11"/>
      <c r="G122" s="11"/>
      <c r="H122" s="11"/>
    </row>
    <row r="123" spans="1:8" x14ac:dyDescent="0.2">
      <c r="A123" s="11"/>
      <c r="B123" s="11"/>
      <c r="C123" s="357"/>
      <c r="D123" s="11"/>
      <c r="E123" s="11"/>
      <c r="F123" s="11"/>
      <c r="G123" s="11"/>
      <c r="H123" s="11"/>
    </row>
    <row r="124" spans="1:8" x14ac:dyDescent="0.2">
      <c r="A124" s="11"/>
      <c r="B124" s="11"/>
      <c r="C124" s="357"/>
      <c r="D124" s="11"/>
      <c r="E124" s="11"/>
      <c r="F124" s="11"/>
      <c r="G124" s="11"/>
      <c r="H124" s="11"/>
    </row>
    <row r="125" spans="1:8" x14ac:dyDescent="0.2">
      <c r="A125" s="11"/>
      <c r="B125" s="11"/>
      <c r="C125" s="357"/>
      <c r="D125" s="11"/>
      <c r="E125" s="11"/>
      <c r="F125" s="11"/>
      <c r="G125" s="11"/>
      <c r="H125" s="11"/>
    </row>
    <row r="126" spans="1:8" x14ac:dyDescent="0.2">
      <c r="A126" s="11"/>
      <c r="B126" s="11"/>
      <c r="C126" s="357"/>
      <c r="D126" s="11"/>
      <c r="E126" s="11"/>
      <c r="F126" s="11"/>
      <c r="G126" s="11"/>
      <c r="H126" s="11"/>
    </row>
    <row r="127" spans="1:8" x14ac:dyDescent="0.2">
      <c r="A127" s="11"/>
      <c r="B127" s="11"/>
      <c r="C127" s="357"/>
      <c r="D127" s="11"/>
      <c r="E127" s="11"/>
      <c r="F127" s="11"/>
      <c r="G127" s="11"/>
      <c r="H127" s="11"/>
    </row>
    <row r="128" spans="1:8" x14ac:dyDescent="0.2">
      <c r="A128" s="11"/>
      <c r="B128" s="11"/>
      <c r="C128" s="357"/>
      <c r="D128" s="11"/>
      <c r="E128" s="11"/>
      <c r="F128" s="11"/>
      <c r="G128" s="11"/>
      <c r="H128" s="11"/>
    </row>
    <row r="129" spans="1:8" x14ac:dyDescent="0.2">
      <c r="A129" s="11"/>
      <c r="B129" s="11"/>
      <c r="C129" s="357"/>
      <c r="D129" s="11"/>
      <c r="E129" s="11"/>
      <c r="F129" s="11"/>
      <c r="G129" s="11"/>
      <c r="H129" s="11"/>
    </row>
    <row r="130" spans="1:8" x14ac:dyDescent="0.2">
      <c r="A130" s="11"/>
      <c r="B130" s="11"/>
      <c r="C130" s="357"/>
      <c r="D130" s="11"/>
      <c r="E130" s="11"/>
      <c r="F130" s="11"/>
      <c r="G130" s="11"/>
      <c r="H130" s="11"/>
    </row>
    <row r="131" spans="1:8" x14ac:dyDescent="0.2">
      <c r="A131" s="11"/>
      <c r="B131" s="11"/>
      <c r="C131" s="357"/>
      <c r="D131" s="11"/>
      <c r="E131" s="11"/>
      <c r="F131" s="11"/>
      <c r="G131" s="11"/>
      <c r="H131" s="11"/>
    </row>
    <row r="132" spans="1:8" x14ac:dyDescent="0.2">
      <c r="A132" s="11"/>
      <c r="B132" s="11"/>
      <c r="C132" s="357"/>
      <c r="D132" s="11"/>
      <c r="E132" s="11"/>
      <c r="F132" s="11"/>
      <c r="G132" s="11"/>
      <c r="H132" s="11"/>
    </row>
    <row r="133" spans="1:8" x14ac:dyDescent="0.2">
      <c r="A133" s="11"/>
      <c r="B133" s="11"/>
      <c r="C133" s="357"/>
      <c r="D133" s="11"/>
      <c r="E133" s="11"/>
      <c r="F133" s="11"/>
      <c r="G133" s="11"/>
      <c r="H133" s="11"/>
    </row>
    <row r="134" spans="1:8" x14ac:dyDescent="0.2">
      <c r="A134" s="11"/>
      <c r="B134" s="11"/>
      <c r="C134" s="357"/>
      <c r="D134" s="11"/>
      <c r="E134" s="11"/>
      <c r="F134" s="11"/>
      <c r="G134" s="11"/>
      <c r="H134" s="11"/>
    </row>
    <row r="135" spans="1:8" x14ac:dyDescent="0.2">
      <c r="A135" s="11"/>
      <c r="B135" s="11"/>
      <c r="C135" s="357"/>
      <c r="D135" s="11"/>
      <c r="E135" s="11"/>
      <c r="F135" s="11"/>
      <c r="G135" s="11"/>
      <c r="H135" s="11"/>
    </row>
    <row r="136" spans="1:8" x14ac:dyDescent="0.2">
      <c r="A136" s="11"/>
      <c r="B136" s="11"/>
      <c r="C136" s="357"/>
      <c r="D136" s="11"/>
      <c r="E136" s="11"/>
      <c r="F136" s="11"/>
      <c r="G136" s="11"/>
      <c r="H136" s="11"/>
    </row>
    <row r="137" spans="1:8" x14ac:dyDescent="0.2">
      <c r="A137" s="11"/>
      <c r="B137" s="11"/>
      <c r="C137" s="357"/>
      <c r="D137" s="11"/>
      <c r="E137" s="11"/>
      <c r="F137" s="11"/>
      <c r="G137" s="11"/>
      <c r="H137" s="11"/>
    </row>
    <row r="138" spans="1:8" x14ac:dyDescent="0.2">
      <c r="A138" s="11"/>
      <c r="B138" s="11"/>
      <c r="C138" s="357"/>
      <c r="D138" s="11"/>
      <c r="E138" s="11"/>
      <c r="F138" s="11"/>
      <c r="G138" s="11"/>
      <c r="H138" s="11"/>
    </row>
    <row r="139" spans="1:8" x14ac:dyDescent="0.2">
      <c r="A139" s="11"/>
      <c r="B139" s="11"/>
      <c r="C139" s="357"/>
      <c r="D139" s="11"/>
      <c r="E139" s="11"/>
      <c r="F139" s="11"/>
      <c r="G139" s="11"/>
      <c r="H139" s="11"/>
    </row>
    <row r="140" spans="1:8" x14ac:dyDescent="0.2">
      <c r="A140" s="11"/>
      <c r="B140" s="11"/>
      <c r="C140" s="357"/>
      <c r="D140" s="11"/>
      <c r="E140" s="11"/>
      <c r="F140" s="11"/>
      <c r="G140" s="11"/>
      <c r="H140" s="11"/>
    </row>
    <row r="141" spans="1:8" x14ac:dyDescent="0.2">
      <c r="A141" s="11"/>
      <c r="B141" s="11"/>
      <c r="C141" s="357"/>
      <c r="D141" s="11"/>
      <c r="E141" s="11"/>
      <c r="F141" s="11"/>
      <c r="G141" s="11"/>
      <c r="H141" s="11"/>
    </row>
    <row r="142" spans="1:8" x14ac:dyDescent="0.2">
      <c r="A142" s="11"/>
      <c r="B142" s="11"/>
      <c r="C142" s="357"/>
      <c r="D142" s="11"/>
      <c r="E142" s="11"/>
      <c r="F142" s="11"/>
      <c r="G142" s="11"/>
      <c r="H142" s="11"/>
    </row>
    <row r="143" spans="1:8" x14ac:dyDescent="0.2">
      <c r="A143" s="11"/>
      <c r="B143" s="11"/>
      <c r="C143" s="357"/>
      <c r="D143" s="11"/>
      <c r="E143" s="11"/>
      <c r="F143" s="11"/>
      <c r="G143" s="11"/>
      <c r="H143" s="11"/>
    </row>
    <row r="144" spans="1:8" x14ac:dyDescent="0.2">
      <c r="A144" s="11"/>
      <c r="B144" s="11"/>
      <c r="C144" s="357"/>
      <c r="D144" s="11"/>
      <c r="E144" s="11"/>
      <c r="F144" s="11"/>
      <c r="G144" s="11"/>
      <c r="H144" s="11"/>
    </row>
    <row r="145" spans="1:8" x14ac:dyDescent="0.2">
      <c r="A145" s="11"/>
      <c r="B145" s="11"/>
      <c r="C145" s="357"/>
      <c r="D145" s="11"/>
      <c r="E145" s="11"/>
      <c r="F145" s="11"/>
      <c r="G145" s="11"/>
      <c r="H145" s="11"/>
    </row>
    <row r="146" spans="1:8" x14ac:dyDescent="0.2">
      <c r="A146" s="11"/>
      <c r="B146" s="11"/>
      <c r="C146" s="357"/>
      <c r="D146" s="11"/>
      <c r="E146" s="11"/>
      <c r="F146" s="11"/>
      <c r="G146" s="11"/>
      <c r="H146" s="11"/>
    </row>
    <row r="147" spans="1:8" x14ac:dyDescent="0.2">
      <c r="A147" s="11"/>
      <c r="B147" s="11"/>
      <c r="C147" s="357"/>
      <c r="D147" s="11"/>
      <c r="E147" s="11"/>
      <c r="F147" s="11"/>
      <c r="G147" s="11"/>
      <c r="H147" s="11"/>
    </row>
    <row r="148" spans="1:8" x14ac:dyDescent="0.2">
      <c r="A148" s="11"/>
      <c r="B148" s="11"/>
      <c r="C148" s="357"/>
      <c r="D148" s="11"/>
      <c r="E148" s="11"/>
      <c r="F148" s="11"/>
      <c r="G148" s="11"/>
      <c r="H148" s="11"/>
    </row>
    <row r="149" spans="1:8" x14ac:dyDescent="0.2">
      <c r="A149" s="11"/>
      <c r="B149" s="11"/>
      <c r="C149" s="357"/>
      <c r="D149" s="11"/>
      <c r="E149" s="11"/>
      <c r="F149" s="11"/>
      <c r="G149" s="11"/>
      <c r="H149" s="11"/>
    </row>
    <row r="150" spans="1:8" x14ac:dyDescent="0.2">
      <c r="A150" s="11"/>
      <c r="B150" s="11"/>
      <c r="C150" s="357"/>
      <c r="D150" s="11"/>
      <c r="E150" s="11"/>
      <c r="F150" s="11"/>
      <c r="G150" s="11"/>
      <c r="H150" s="11"/>
    </row>
    <row r="151" spans="1:8" x14ac:dyDescent="0.2">
      <c r="A151" s="11"/>
      <c r="B151" s="11"/>
      <c r="C151" s="357"/>
      <c r="D151" s="11"/>
      <c r="E151" s="11"/>
      <c r="F151" s="11"/>
      <c r="G151" s="11"/>
      <c r="H151" s="11"/>
    </row>
    <row r="152" spans="1:8" x14ac:dyDescent="0.2">
      <c r="A152" s="11"/>
      <c r="B152" s="11"/>
      <c r="C152" s="357"/>
      <c r="D152" s="11"/>
      <c r="E152" s="11"/>
      <c r="F152" s="11"/>
      <c r="G152" s="11"/>
      <c r="H152" s="11"/>
    </row>
    <row r="153" spans="1:8" x14ac:dyDescent="0.2">
      <c r="G153" s="11"/>
      <c r="H153" s="11"/>
    </row>
  </sheetData>
  <mergeCells count="12">
    <mergeCell ref="A27:H27"/>
    <mergeCell ref="A28:H28"/>
    <mergeCell ref="A29:H29"/>
    <mergeCell ref="J29:K29"/>
    <mergeCell ref="A30:H30"/>
    <mergeCell ref="G2:H2"/>
    <mergeCell ref="A6:H6"/>
    <mergeCell ref="A10:A12"/>
    <mergeCell ref="B10:B11"/>
    <mergeCell ref="C10:D10"/>
    <mergeCell ref="E10:G10"/>
    <mergeCell ref="H10:H11"/>
  </mergeCells>
  <printOptions horizontalCentered="1"/>
  <pageMargins left="0.39370078740157483" right="0.39370078740157483" top="0.39370078740157483" bottom="0.39370078740157483" header="0" footer="0"/>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9148B-D288-4C7D-8935-7EBD028110D5}">
  <sheetPr codeName="Tabelle13"/>
  <dimension ref="A1:J293"/>
  <sheetViews>
    <sheetView showGridLines="0" zoomScaleNormal="100" workbookViewId="0"/>
  </sheetViews>
  <sheetFormatPr baseColWidth="10" defaultColWidth="11" defaultRowHeight="12.75" x14ac:dyDescent="0.2"/>
  <cols>
    <col min="1" max="1" width="1.25" style="4" customWidth="1"/>
    <col min="2" max="2" width="2" style="4" customWidth="1"/>
    <col min="3" max="3" width="76.5" style="4" customWidth="1"/>
    <col min="4" max="6" width="11" style="4"/>
    <col min="7" max="7" width="4.125" style="4" customWidth="1"/>
    <col min="8" max="16384" width="11" style="4"/>
  </cols>
  <sheetData>
    <row r="1" spans="1:6" ht="39" customHeight="1" x14ac:dyDescent="0.2">
      <c r="A1" s="1"/>
      <c r="B1" s="1"/>
      <c r="C1" s="3" t="s">
        <v>0</v>
      </c>
    </row>
    <row r="2" spans="1:6" ht="25.5" customHeight="1" x14ac:dyDescent="0.2">
      <c r="C2" s="189" t="s">
        <v>346</v>
      </c>
    </row>
    <row r="3" spans="1:6" ht="36" customHeight="1" x14ac:dyDescent="0.2">
      <c r="A3" s="509"/>
      <c r="B3" s="665" t="s">
        <v>193</v>
      </c>
      <c r="C3" s="665"/>
    </row>
    <row r="4" spans="1:6" ht="6.75" customHeight="1" x14ac:dyDescent="0.2">
      <c r="A4" s="509"/>
      <c r="B4" s="509"/>
      <c r="C4" s="507"/>
    </row>
    <row r="5" spans="1:6" ht="61.5" customHeight="1" x14ac:dyDescent="0.2">
      <c r="A5" s="509"/>
      <c r="B5" s="664" t="s">
        <v>347</v>
      </c>
      <c r="C5" s="664"/>
    </row>
    <row r="6" spans="1:6" ht="6.4" customHeight="1" x14ac:dyDescent="0.2">
      <c r="A6" s="509"/>
      <c r="B6" s="509"/>
      <c r="C6" s="507"/>
    </row>
    <row r="7" spans="1:6" s="24" customFormat="1" ht="70.349999999999994" customHeight="1" x14ac:dyDescent="0.2">
      <c r="A7" s="23"/>
      <c r="B7" s="664" t="s">
        <v>348</v>
      </c>
      <c r="C7" s="664"/>
      <c r="D7" s="23"/>
      <c r="E7" s="23"/>
      <c r="F7" s="23"/>
    </row>
    <row r="8" spans="1:6" s="24" customFormat="1" ht="30" customHeight="1" x14ac:dyDescent="0.2">
      <c r="A8" s="23"/>
      <c r="B8" s="666" t="s">
        <v>349</v>
      </c>
      <c r="C8" s="666"/>
      <c r="D8" s="23"/>
      <c r="E8" s="23"/>
      <c r="F8" s="23"/>
    </row>
    <row r="9" spans="1:6" s="24" customFormat="1" ht="6.75" customHeight="1" x14ac:dyDescent="0.2">
      <c r="A9" s="23"/>
      <c r="B9" s="23"/>
      <c r="C9" s="506"/>
      <c r="D9" s="23"/>
      <c r="E9" s="23"/>
      <c r="F9" s="23"/>
    </row>
    <row r="10" spans="1:6" s="24" customFormat="1" ht="56.45" customHeight="1" x14ac:dyDescent="0.2">
      <c r="A10" s="23"/>
      <c r="B10" s="667" t="s">
        <v>256</v>
      </c>
      <c r="C10" s="667"/>
      <c r="D10" s="23"/>
      <c r="E10" s="23"/>
      <c r="F10" s="23"/>
    </row>
    <row r="11" spans="1:6" ht="76.5" customHeight="1" x14ac:dyDescent="0.2">
      <c r="A11" s="509"/>
      <c r="B11" s="509"/>
      <c r="C11" s="506" t="s">
        <v>257</v>
      </c>
      <c r="D11" s="509"/>
      <c r="E11" s="509"/>
      <c r="F11" s="509"/>
    </row>
    <row r="12" spans="1:6" ht="63.2" customHeight="1" x14ac:dyDescent="0.2">
      <c r="A12" s="509"/>
      <c r="B12" s="509"/>
      <c r="C12" s="508" t="s">
        <v>258</v>
      </c>
      <c r="D12" s="509"/>
      <c r="E12" s="509"/>
      <c r="F12" s="509"/>
    </row>
    <row r="13" spans="1:6" ht="84" customHeight="1" x14ac:dyDescent="0.2">
      <c r="A13" s="509"/>
      <c r="B13" s="664" t="s">
        <v>350</v>
      </c>
      <c r="C13" s="664"/>
      <c r="D13" s="509"/>
      <c r="E13" s="509"/>
      <c r="F13" s="509"/>
    </row>
    <row r="14" spans="1:6" ht="26.25" customHeight="1" x14ac:dyDescent="0.2">
      <c r="A14" s="190"/>
      <c r="B14" s="668" t="s">
        <v>194</v>
      </c>
      <c r="C14" s="668"/>
      <c r="D14" s="190"/>
      <c r="E14" s="190"/>
      <c r="F14" s="190"/>
    </row>
    <row r="15" spans="1:6" x14ac:dyDescent="0.2">
      <c r="A15" s="190"/>
      <c r="B15" s="190"/>
      <c r="C15" s="506"/>
      <c r="D15" s="190"/>
      <c r="E15" s="190"/>
      <c r="F15" s="190"/>
    </row>
    <row r="16" spans="1:6" ht="13.15" customHeight="1" x14ac:dyDescent="0.2">
      <c r="A16" s="190"/>
      <c r="B16" s="669" t="s">
        <v>195</v>
      </c>
      <c r="C16" s="669"/>
      <c r="D16" s="190"/>
      <c r="E16" s="190"/>
      <c r="F16" s="190"/>
    </row>
    <row r="17" spans="1:6" ht="13.5" customHeight="1" x14ac:dyDescent="0.2">
      <c r="A17" s="509"/>
      <c r="B17" s="668" t="s">
        <v>351</v>
      </c>
      <c r="C17" s="668"/>
      <c r="D17" s="509"/>
      <c r="E17" s="509"/>
      <c r="F17" s="509"/>
    </row>
    <row r="18" spans="1:6" ht="13.5" customHeight="1" x14ac:dyDescent="0.2">
      <c r="A18" s="509"/>
      <c r="B18" s="669" t="s">
        <v>352</v>
      </c>
      <c r="C18" s="669"/>
      <c r="D18" s="509"/>
      <c r="E18" s="509"/>
      <c r="F18" s="509"/>
    </row>
    <row r="19" spans="1:6" ht="24" customHeight="1" x14ac:dyDescent="0.2">
      <c r="A19" s="509"/>
      <c r="B19" s="670" t="s">
        <v>353</v>
      </c>
      <c r="C19" s="670"/>
      <c r="D19" s="509"/>
      <c r="E19" s="509"/>
      <c r="F19" s="509"/>
    </row>
    <row r="20" spans="1:6" x14ac:dyDescent="0.2">
      <c r="A20" s="509"/>
      <c r="B20" s="509"/>
      <c r="C20" s="506"/>
      <c r="D20" s="509"/>
      <c r="E20" s="509"/>
      <c r="F20" s="509"/>
    </row>
    <row r="21" spans="1:6" ht="129" customHeight="1" x14ac:dyDescent="0.2">
      <c r="A21" s="509"/>
      <c r="B21" s="671" t="s">
        <v>386</v>
      </c>
      <c r="C21" s="671"/>
      <c r="D21" s="509"/>
      <c r="E21" s="509"/>
      <c r="F21" s="509"/>
    </row>
    <row r="22" spans="1:6" x14ac:dyDescent="0.2">
      <c r="A22" s="509"/>
      <c r="B22" s="509"/>
      <c r="C22" s="506"/>
      <c r="D22" s="509"/>
      <c r="E22" s="509"/>
      <c r="F22" s="509"/>
    </row>
    <row r="23" spans="1:6" ht="72.599999999999994" customHeight="1" x14ac:dyDescent="0.2">
      <c r="A23" s="509"/>
      <c r="B23" s="664" t="s">
        <v>354</v>
      </c>
      <c r="C23" s="664"/>
      <c r="D23" s="509"/>
      <c r="E23" s="509"/>
      <c r="F23" s="509"/>
    </row>
    <row r="24" spans="1:6" x14ac:dyDescent="0.2">
      <c r="A24" s="509"/>
      <c r="B24" s="509"/>
      <c r="C24" s="506"/>
      <c r="D24" s="509"/>
      <c r="E24" s="509"/>
      <c r="F24" s="509"/>
    </row>
    <row r="25" spans="1:6" ht="177" customHeight="1" x14ac:dyDescent="0.2">
      <c r="A25" s="509"/>
      <c r="B25" s="664" t="s">
        <v>387</v>
      </c>
      <c r="C25" s="664"/>
      <c r="D25" s="509"/>
      <c r="E25" s="509"/>
      <c r="F25" s="509"/>
    </row>
    <row r="26" spans="1:6" x14ac:dyDescent="0.2">
      <c r="A26" s="509"/>
      <c r="B26" s="509"/>
      <c r="C26" s="509"/>
      <c r="D26" s="509"/>
      <c r="E26" s="509"/>
      <c r="F26" s="509"/>
    </row>
    <row r="27" spans="1:6" x14ac:dyDescent="0.2">
      <c r="A27" s="509"/>
      <c r="B27" s="509"/>
      <c r="C27" s="509"/>
      <c r="D27" s="509"/>
      <c r="E27" s="509"/>
      <c r="F27" s="509"/>
    </row>
    <row r="28" spans="1:6" x14ac:dyDescent="0.2">
      <c r="A28" s="191"/>
      <c r="B28" s="191"/>
      <c r="C28" s="509"/>
      <c r="D28" s="509"/>
      <c r="E28" s="509"/>
      <c r="F28" s="509"/>
    </row>
    <row r="29" spans="1:6" x14ac:dyDescent="0.2">
      <c r="A29" s="10"/>
      <c r="B29" s="10"/>
      <c r="C29" s="509"/>
      <c r="D29" s="509"/>
      <c r="E29" s="509"/>
      <c r="F29" s="509"/>
    </row>
    <row r="30" spans="1:6" x14ac:dyDescent="0.2">
      <c r="A30" s="509"/>
      <c r="B30" s="509"/>
      <c r="C30" s="509"/>
      <c r="D30" s="509"/>
      <c r="E30" s="509"/>
      <c r="F30" s="509"/>
    </row>
    <row r="31" spans="1:6" x14ac:dyDescent="0.2">
      <c r="A31" s="509"/>
      <c r="B31" s="509"/>
      <c r="C31" s="509"/>
      <c r="D31" s="509"/>
      <c r="E31" s="509"/>
      <c r="F31" s="509"/>
    </row>
    <row r="32" spans="1:6" x14ac:dyDescent="0.2">
      <c r="A32" s="509"/>
      <c r="B32" s="509"/>
      <c r="C32" s="509"/>
      <c r="D32" s="509"/>
      <c r="E32" s="509"/>
      <c r="F32" s="509"/>
    </row>
    <row r="33" spans="1:10" x14ac:dyDescent="0.2">
      <c r="A33" s="509"/>
      <c r="B33" s="509"/>
      <c r="C33" s="509"/>
      <c r="D33" s="509"/>
      <c r="E33" s="509"/>
      <c r="F33" s="509"/>
    </row>
    <row r="34" spans="1:10" x14ac:dyDescent="0.2">
      <c r="A34" s="509"/>
      <c r="B34" s="509"/>
      <c r="C34" s="509"/>
      <c r="D34" s="509"/>
      <c r="E34" s="509"/>
      <c r="F34" s="509"/>
    </row>
    <row r="35" spans="1:10" x14ac:dyDescent="0.2">
      <c r="A35" s="509"/>
      <c r="B35" s="509"/>
      <c r="C35" s="509"/>
      <c r="D35" s="509"/>
      <c r="E35" s="509"/>
      <c r="F35" s="509"/>
    </row>
    <row r="36" spans="1:10" x14ac:dyDescent="0.2">
      <c r="A36" s="509"/>
      <c r="B36" s="509"/>
      <c r="C36" s="509"/>
      <c r="D36" s="509"/>
      <c r="E36" s="509"/>
      <c r="F36" s="509"/>
    </row>
    <row r="37" spans="1:10" x14ac:dyDescent="0.2">
      <c r="A37" s="192"/>
      <c r="B37" s="192"/>
      <c r="C37" s="192"/>
      <c r="D37" s="192"/>
      <c r="E37" s="192"/>
      <c r="F37" s="192"/>
    </row>
    <row r="38" spans="1:10" x14ac:dyDescent="0.2">
      <c r="A38" s="509"/>
      <c r="B38" s="509"/>
      <c r="C38" s="509"/>
      <c r="D38" s="509"/>
      <c r="E38" s="509"/>
      <c r="F38" s="509"/>
    </row>
    <row r="39" spans="1:10" x14ac:dyDescent="0.2">
      <c r="A39" s="509"/>
      <c r="B39" s="509"/>
      <c r="C39" s="509"/>
      <c r="D39" s="509"/>
      <c r="E39" s="509"/>
      <c r="F39" s="509"/>
    </row>
    <row r="40" spans="1:10" ht="8.1" customHeight="1" x14ac:dyDescent="0.2">
      <c r="A40" s="509"/>
      <c r="B40" s="509"/>
      <c r="C40" s="509"/>
      <c r="D40" s="509"/>
      <c r="E40" s="509"/>
      <c r="F40" s="509"/>
    </row>
    <row r="41" spans="1:10" ht="13.5" customHeight="1" x14ac:dyDescent="0.2">
      <c r="A41" s="509"/>
      <c r="B41" s="509"/>
      <c r="C41" s="509"/>
      <c r="D41" s="509"/>
      <c r="E41" s="509"/>
      <c r="F41" s="509"/>
    </row>
    <row r="42" spans="1:10" x14ac:dyDescent="0.2">
      <c r="A42" s="509"/>
      <c r="B42" s="509"/>
      <c r="C42" s="509"/>
      <c r="D42" s="509"/>
      <c r="E42" s="509"/>
      <c r="F42" s="509"/>
    </row>
    <row r="43" spans="1:10" x14ac:dyDescent="0.2">
      <c r="A43" s="509"/>
      <c r="B43" s="509"/>
      <c r="C43" s="509"/>
      <c r="D43" s="509"/>
      <c r="E43" s="509"/>
      <c r="F43" s="509"/>
      <c r="J43" s="18"/>
    </row>
    <row r="44" spans="1:10" x14ac:dyDescent="0.2">
      <c r="A44" s="509"/>
      <c r="B44" s="509"/>
      <c r="C44" s="509"/>
      <c r="D44" s="509"/>
      <c r="E44" s="509"/>
      <c r="F44" s="509"/>
    </row>
    <row r="45" spans="1:10" x14ac:dyDescent="0.2">
      <c r="A45" s="509"/>
      <c r="B45" s="509"/>
      <c r="C45" s="509"/>
      <c r="D45" s="509"/>
      <c r="E45" s="509"/>
      <c r="F45" s="509"/>
    </row>
    <row r="46" spans="1:10" x14ac:dyDescent="0.2">
      <c r="A46" s="509"/>
      <c r="B46" s="509"/>
      <c r="C46" s="509"/>
      <c r="D46" s="509"/>
      <c r="E46" s="509"/>
      <c r="F46" s="509"/>
    </row>
    <row r="47" spans="1:10" ht="33" customHeight="1" x14ac:dyDescent="0.2">
      <c r="A47" s="509"/>
      <c r="B47" s="509"/>
      <c r="C47" s="509"/>
      <c r="D47" s="509"/>
      <c r="E47" s="509"/>
      <c r="F47" s="509"/>
    </row>
    <row r="48" spans="1:10" ht="16.5" customHeight="1" x14ac:dyDescent="0.2">
      <c r="A48" s="509"/>
      <c r="B48" s="509"/>
      <c r="C48" s="509"/>
      <c r="D48" s="509"/>
      <c r="E48" s="509"/>
      <c r="F48" s="509"/>
    </row>
    <row r="49" spans="1:6" x14ac:dyDescent="0.2">
      <c r="A49" s="509"/>
      <c r="B49" s="509"/>
      <c r="C49" s="509"/>
      <c r="D49" s="509"/>
      <c r="E49" s="509"/>
      <c r="F49" s="509"/>
    </row>
    <row r="50" spans="1:6" x14ac:dyDescent="0.2">
      <c r="A50" s="509"/>
      <c r="B50" s="509"/>
      <c r="C50" s="509"/>
      <c r="D50" s="509"/>
      <c r="E50" s="509"/>
      <c r="F50" s="509"/>
    </row>
    <row r="51" spans="1:6" x14ac:dyDescent="0.2">
      <c r="A51" s="509"/>
      <c r="B51" s="509"/>
      <c r="C51" s="509"/>
      <c r="D51" s="509"/>
      <c r="E51" s="509"/>
      <c r="F51" s="509"/>
    </row>
    <row r="52" spans="1:6" x14ac:dyDescent="0.2">
      <c r="A52" s="509"/>
      <c r="B52" s="509"/>
      <c r="C52" s="509"/>
      <c r="D52" s="509"/>
      <c r="E52" s="509"/>
      <c r="F52" s="509"/>
    </row>
    <row r="53" spans="1:6" x14ac:dyDescent="0.2">
      <c r="A53" s="509"/>
      <c r="B53" s="509"/>
      <c r="C53" s="509"/>
      <c r="D53" s="509"/>
      <c r="E53" s="509"/>
      <c r="F53" s="509"/>
    </row>
    <row r="54" spans="1:6" x14ac:dyDescent="0.2">
      <c r="A54" s="509"/>
      <c r="B54" s="509"/>
      <c r="C54" s="509"/>
      <c r="D54" s="509"/>
      <c r="E54" s="509"/>
      <c r="F54" s="509"/>
    </row>
    <row r="55" spans="1:6" x14ac:dyDescent="0.2">
      <c r="A55" s="509"/>
      <c r="B55" s="509"/>
      <c r="C55" s="509"/>
      <c r="D55" s="509"/>
      <c r="E55" s="509"/>
      <c r="F55" s="509"/>
    </row>
    <row r="56" spans="1:6" x14ac:dyDescent="0.2">
      <c r="A56" s="509"/>
      <c r="B56" s="509"/>
      <c r="C56" s="509"/>
      <c r="D56" s="509"/>
      <c r="E56" s="509"/>
      <c r="F56" s="509"/>
    </row>
    <row r="57" spans="1:6" x14ac:dyDescent="0.2">
      <c r="A57" s="509"/>
      <c r="B57" s="509"/>
      <c r="C57" s="509"/>
      <c r="D57" s="509"/>
      <c r="E57" s="509"/>
      <c r="F57" s="509"/>
    </row>
    <row r="58" spans="1:6" x14ac:dyDescent="0.2">
      <c r="A58" s="509"/>
      <c r="B58" s="509"/>
      <c r="C58" s="509"/>
      <c r="D58" s="509"/>
      <c r="E58" s="509"/>
      <c r="F58" s="509"/>
    </row>
    <row r="59" spans="1:6" x14ac:dyDescent="0.2">
      <c r="A59" s="509"/>
      <c r="B59" s="509"/>
      <c r="C59" s="509"/>
      <c r="D59" s="509"/>
      <c r="E59" s="509"/>
      <c r="F59" s="509"/>
    </row>
    <row r="60" spans="1:6" x14ac:dyDescent="0.2">
      <c r="A60" s="509"/>
      <c r="B60" s="509"/>
      <c r="C60" s="509"/>
      <c r="D60" s="509"/>
      <c r="E60" s="509"/>
      <c r="F60" s="509"/>
    </row>
    <row r="61" spans="1:6" x14ac:dyDescent="0.2">
      <c r="A61" s="509"/>
      <c r="B61" s="509"/>
      <c r="C61" s="509"/>
      <c r="D61" s="509"/>
      <c r="E61" s="509"/>
      <c r="F61" s="509"/>
    </row>
    <row r="62" spans="1:6" x14ac:dyDescent="0.2">
      <c r="A62" s="509"/>
      <c r="B62" s="509"/>
      <c r="C62" s="509"/>
      <c r="D62" s="509"/>
      <c r="E62" s="509"/>
      <c r="F62" s="509"/>
    </row>
    <row r="63" spans="1:6" x14ac:dyDescent="0.2">
      <c r="A63" s="509"/>
      <c r="B63" s="509"/>
      <c r="C63" s="509"/>
      <c r="D63" s="509"/>
      <c r="E63" s="509"/>
      <c r="F63" s="509"/>
    </row>
    <row r="64" spans="1:6" x14ac:dyDescent="0.2">
      <c r="A64" s="509"/>
      <c r="B64" s="509"/>
      <c r="C64" s="509"/>
      <c r="D64" s="509"/>
      <c r="E64" s="509"/>
      <c r="F64" s="509"/>
    </row>
    <row r="65" spans="1:6" x14ac:dyDescent="0.2">
      <c r="A65" s="509"/>
      <c r="B65" s="509"/>
      <c r="C65" s="509"/>
      <c r="D65" s="509"/>
      <c r="E65" s="509"/>
      <c r="F65" s="509"/>
    </row>
    <row r="66" spans="1:6" x14ac:dyDescent="0.2">
      <c r="A66" s="509"/>
      <c r="B66" s="509"/>
      <c r="C66" s="509"/>
      <c r="D66" s="509"/>
      <c r="E66" s="509"/>
      <c r="F66" s="509"/>
    </row>
    <row r="67" spans="1:6" x14ac:dyDescent="0.2">
      <c r="A67" s="509"/>
      <c r="B67" s="509"/>
      <c r="C67" s="509"/>
      <c r="D67" s="509"/>
      <c r="E67" s="509"/>
      <c r="F67" s="509"/>
    </row>
    <row r="68" spans="1:6" x14ac:dyDescent="0.2">
      <c r="A68" s="509"/>
      <c r="B68" s="509"/>
      <c r="C68" s="509"/>
      <c r="D68" s="509"/>
      <c r="E68" s="509"/>
      <c r="F68" s="509"/>
    </row>
    <row r="69" spans="1:6" x14ac:dyDescent="0.2">
      <c r="A69" s="509"/>
      <c r="B69" s="509"/>
      <c r="C69" s="509"/>
      <c r="D69" s="509"/>
      <c r="E69" s="509"/>
      <c r="F69" s="509"/>
    </row>
    <row r="70" spans="1:6" x14ac:dyDescent="0.2">
      <c r="A70" s="509"/>
      <c r="B70" s="509"/>
      <c r="C70" s="509"/>
      <c r="D70" s="509"/>
      <c r="E70" s="509"/>
      <c r="F70" s="509"/>
    </row>
    <row r="71" spans="1:6" x14ac:dyDescent="0.2">
      <c r="A71" s="509"/>
      <c r="B71" s="509"/>
      <c r="C71" s="509"/>
      <c r="D71" s="509"/>
      <c r="E71" s="509"/>
      <c r="F71" s="509"/>
    </row>
    <row r="72" spans="1:6" x14ac:dyDescent="0.2">
      <c r="A72" s="509"/>
      <c r="B72" s="509"/>
      <c r="C72" s="509"/>
      <c r="D72" s="509"/>
      <c r="E72" s="509"/>
      <c r="F72" s="509"/>
    </row>
    <row r="73" spans="1:6" x14ac:dyDescent="0.2">
      <c r="A73" s="509"/>
      <c r="B73" s="509"/>
      <c r="C73" s="509"/>
      <c r="D73" s="509"/>
      <c r="E73" s="509"/>
      <c r="F73" s="509"/>
    </row>
    <row r="74" spans="1:6" x14ac:dyDescent="0.2">
      <c r="A74" s="509"/>
      <c r="B74" s="509"/>
      <c r="C74" s="509"/>
      <c r="D74" s="509"/>
      <c r="E74" s="509"/>
      <c r="F74" s="509"/>
    </row>
    <row r="75" spans="1:6" x14ac:dyDescent="0.2">
      <c r="A75" s="509"/>
      <c r="B75" s="509"/>
      <c r="C75" s="509"/>
      <c r="D75" s="509"/>
      <c r="E75" s="509"/>
      <c r="F75" s="509"/>
    </row>
    <row r="76" spans="1:6" x14ac:dyDescent="0.2">
      <c r="A76" s="509"/>
      <c r="B76" s="509"/>
      <c r="C76" s="509"/>
      <c r="D76" s="509"/>
      <c r="E76" s="509"/>
      <c r="F76" s="509"/>
    </row>
    <row r="77" spans="1:6" x14ac:dyDescent="0.2">
      <c r="A77" s="509"/>
      <c r="B77" s="509"/>
      <c r="C77" s="509"/>
      <c r="D77" s="509"/>
      <c r="E77" s="509"/>
      <c r="F77" s="509"/>
    </row>
    <row r="78" spans="1:6" x14ac:dyDescent="0.2">
      <c r="A78" s="509"/>
      <c r="B78" s="509"/>
      <c r="C78" s="509"/>
      <c r="D78" s="509"/>
      <c r="E78" s="509"/>
      <c r="F78" s="509"/>
    </row>
    <row r="79" spans="1:6" x14ac:dyDescent="0.2">
      <c r="A79" s="509"/>
      <c r="B79" s="509"/>
      <c r="C79" s="509"/>
      <c r="D79" s="509"/>
      <c r="E79" s="509"/>
      <c r="F79" s="509"/>
    </row>
    <row r="80" spans="1:6" x14ac:dyDescent="0.2">
      <c r="A80" s="509"/>
      <c r="B80" s="509"/>
      <c r="C80" s="509"/>
      <c r="D80" s="509"/>
      <c r="E80" s="509"/>
      <c r="F80" s="509"/>
    </row>
    <row r="81" spans="1:6" x14ac:dyDescent="0.2">
      <c r="A81" s="509"/>
      <c r="B81" s="509"/>
      <c r="C81" s="509"/>
      <c r="D81" s="509"/>
      <c r="E81" s="509"/>
      <c r="F81" s="509"/>
    </row>
    <row r="82" spans="1:6" x14ac:dyDescent="0.2">
      <c r="A82" s="509"/>
      <c r="B82" s="509"/>
      <c r="C82" s="509"/>
      <c r="D82" s="509"/>
      <c r="E82" s="509"/>
      <c r="F82" s="509"/>
    </row>
    <row r="83" spans="1:6" x14ac:dyDescent="0.2">
      <c r="A83" s="509"/>
      <c r="B83" s="509"/>
      <c r="C83" s="509"/>
      <c r="D83" s="509"/>
      <c r="E83" s="509"/>
      <c r="F83" s="509"/>
    </row>
    <row r="84" spans="1:6" x14ac:dyDescent="0.2">
      <c r="A84" s="509"/>
      <c r="B84" s="509"/>
      <c r="C84" s="509"/>
      <c r="D84" s="509"/>
      <c r="E84" s="509"/>
      <c r="F84" s="509"/>
    </row>
    <row r="85" spans="1:6" x14ac:dyDescent="0.2">
      <c r="A85" s="509"/>
      <c r="B85" s="509"/>
      <c r="C85" s="509"/>
      <c r="D85" s="509"/>
      <c r="E85" s="509"/>
      <c r="F85" s="509"/>
    </row>
    <row r="86" spans="1:6" x14ac:dyDescent="0.2">
      <c r="A86" s="509"/>
      <c r="B86" s="509"/>
      <c r="C86" s="509"/>
      <c r="D86" s="509"/>
      <c r="E86" s="509"/>
      <c r="F86" s="509"/>
    </row>
    <row r="87" spans="1:6" x14ac:dyDescent="0.2">
      <c r="A87" s="509"/>
      <c r="B87" s="509"/>
      <c r="C87" s="509"/>
      <c r="D87" s="509"/>
      <c r="E87" s="509"/>
      <c r="F87" s="509"/>
    </row>
    <row r="88" spans="1:6" x14ac:dyDescent="0.2">
      <c r="A88" s="509"/>
      <c r="B88" s="509"/>
      <c r="C88" s="509"/>
      <c r="D88" s="509"/>
      <c r="E88" s="509"/>
      <c r="F88" s="509"/>
    </row>
    <row r="89" spans="1:6" x14ac:dyDescent="0.2">
      <c r="A89" s="509"/>
      <c r="B89" s="509"/>
      <c r="C89" s="509"/>
      <c r="D89" s="509"/>
      <c r="E89" s="509"/>
      <c r="F89" s="509"/>
    </row>
    <row r="90" spans="1:6" x14ac:dyDescent="0.2">
      <c r="A90" s="509"/>
      <c r="B90" s="509"/>
      <c r="C90" s="509"/>
      <c r="D90" s="509"/>
      <c r="E90" s="509"/>
      <c r="F90" s="509"/>
    </row>
    <row r="91" spans="1:6" x14ac:dyDescent="0.2">
      <c r="A91" s="509"/>
      <c r="B91" s="509"/>
      <c r="C91" s="509"/>
      <c r="D91" s="509"/>
      <c r="E91" s="509"/>
      <c r="F91" s="509"/>
    </row>
    <row r="92" spans="1:6" x14ac:dyDescent="0.2">
      <c r="A92" s="509"/>
      <c r="B92" s="509"/>
      <c r="C92" s="509"/>
      <c r="D92" s="509"/>
      <c r="E92" s="509"/>
      <c r="F92" s="509"/>
    </row>
    <row r="93" spans="1:6" x14ac:dyDescent="0.2">
      <c r="A93" s="509"/>
      <c r="B93" s="509"/>
      <c r="C93" s="509"/>
      <c r="D93" s="509"/>
      <c r="E93" s="509"/>
      <c r="F93" s="509"/>
    </row>
    <row r="94" spans="1:6" x14ac:dyDescent="0.2">
      <c r="A94" s="509"/>
      <c r="B94" s="509"/>
      <c r="C94" s="509"/>
      <c r="D94" s="509"/>
      <c r="E94" s="509"/>
      <c r="F94" s="509"/>
    </row>
    <row r="95" spans="1:6" x14ac:dyDescent="0.2">
      <c r="A95" s="509"/>
      <c r="B95" s="509"/>
      <c r="C95" s="509"/>
      <c r="D95" s="509"/>
      <c r="E95" s="509"/>
      <c r="F95" s="509"/>
    </row>
    <row r="96" spans="1:6" x14ac:dyDescent="0.2">
      <c r="A96" s="509"/>
      <c r="B96" s="509"/>
      <c r="C96" s="509"/>
      <c r="D96" s="509"/>
      <c r="E96" s="509"/>
      <c r="F96" s="509"/>
    </row>
    <row r="97" spans="1:6" x14ac:dyDescent="0.2">
      <c r="A97" s="509"/>
      <c r="B97" s="509"/>
      <c r="C97" s="509"/>
      <c r="D97" s="509"/>
      <c r="E97" s="509"/>
      <c r="F97" s="509"/>
    </row>
    <row r="98" spans="1:6" x14ac:dyDescent="0.2">
      <c r="A98" s="509"/>
      <c r="B98" s="509"/>
      <c r="C98" s="509"/>
      <c r="D98" s="509"/>
      <c r="E98" s="509"/>
      <c r="F98" s="509"/>
    </row>
    <row r="99" spans="1:6" x14ac:dyDescent="0.2">
      <c r="A99" s="509"/>
      <c r="B99" s="509"/>
      <c r="C99" s="509"/>
      <c r="D99" s="509"/>
      <c r="E99" s="509"/>
      <c r="F99" s="509"/>
    </row>
    <row r="100" spans="1:6" x14ac:dyDescent="0.2">
      <c r="A100" s="509"/>
      <c r="B100" s="509"/>
      <c r="C100" s="509"/>
      <c r="D100" s="509"/>
      <c r="E100" s="509"/>
      <c r="F100" s="509"/>
    </row>
    <row r="101" spans="1:6" x14ac:dyDescent="0.2">
      <c r="A101" s="509"/>
      <c r="B101" s="509"/>
      <c r="C101" s="509"/>
      <c r="D101" s="509"/>
      <c r="E101" s="509"/>
      <c r="F101" s="509"/>
    </row>
    <row r="102" spans="1:6" x14ac:dyDescent="0.2">
      <c r="A102" s="509"/>
      <c r="B102" s="509"/>
      <c r="C102" s="509"/>
      <c r="D102" s="509"/>
      <c r="E102" s="509"/>
      <c r="F102" s="509"/>
    </row>
    <row r="103" spans="1:6" x14ac:dyDescent="0.2">
      <c r="A103" s="509"/>
      <c r="B103" s="509"/>
      <c r="C103" s="509"/>
      <c r="D103" s="509"/>
      <c r="E103" s="509"/>
      <c r="F103" s="509"/>
    </row>
    <row r="104" spans="1:6" x14ac:dyDescent="0.2">
      <c r="A104" s="509"/>
      <c r="B104" s="509"/>
      <c r="C104" s="509"/>
      <c r="D104" s="509"/>
      <c r="E104" s="509"/>
      <c r="F104" s="509"/>
    </row>
    <row r="105" spans="1:6" x14ac:dyDescent="0.2">
      <c r="A105" s="509"/>
      <c r="B105" s="509"/>
      <c r="C105" s="509"/>
      <c r="D105" s="509"/>
      <c r="E105" s="509"/>
      <c r="F105" s="509"/>
    </row>
    <row r="106" spans="1:6" x14ac:dyDescent="0.2">
      <c r="A106" s="509"/>
      <c r="B106" s="509"/>
      <c r="C106" s="509"/>
      <c r="D106" s="509"/>
      <c r="E106" s="509"/>
      <c r="F106" s="509"/>
    </row>
    <row r="107" spans="1:6" x14ac:dyDescent="0.2">
      <c r="A107" s="509"/>
      <c r="B107" s="509"/>
      <c r="C107" s="509"/>
      <c r="D107" s="509"/>
      <c r="E107" s="509"/>
      <c r="F107" s="509"/>
    </row>
    <row r="108" spans="1:6" x14ac:dyDescent="0.2">
      <c r="A108" s="509"/>
      <c r="B108" s="509"/>
      <c r="C108" s="509"/>
      <c r="D108" s="509"/>
      <c r="E108" s="509"/>
      <c r="F108" s="509"/>
    </row>
    <row r="109" spans="1:6" x14ac:dyDescent="0.2">
      <c r="A109" s="509"/>
      <c r="B109" s="509"/>
      <c r="C109" s="509"/>
      <c r="D109" s="509"/>
      <c r="E109" s="509"/>
      <c r="F109" s="509"/>
    </row>
    <row r="110" spans="1:6" x14ac:dyDescent="0.2">
      <c r="A110" s="509"/>
      <c r="B110" s="509"/>
      <c r="C110" s="509"/>
      <c r="D110" s="509"/>
      <c r="E110" s="509"/>
      <c r="F110" s="509"/>
    </row>
    <row r="111" spans="1:6" x14ac:dyDescent="0.2">
      <c r="A111" s="509"/>
      <c r="B111" s="509"/>
      <c r="C111" s="509"/>
      <c r="D111" s="509"/>
      <c r="E111" s="509"/>
      <c r="F111" s="509"/>
    </row>
    <row r="112" spans="1:6" x14ac:dyDescent="0.2">
      <c r="A112" s="509"/>
      <c r="B112" s="509"/>
      <c r="C112" s="509"/>
      <c r="D112" s="509"/>
      <c r="E112" s="509"/>
      <c r="F112" s="509"/>
    </row>
    <row r="113" spans="1:6" x14ac:dyDescent="0.2">
      <c r="A113" s="509"/>
      <c r="B113" s="509"/>
      <c r="C113" s="509"/>
      <c r="D113" s="509"/>
      <c r="E113" s="509"/>
      <c r="F113" s="509"/>
    </row>
    <row r="114" spans="1:6" x14ac:dyDescent="0.2">
      <c r="A114" s="509"/>
      <c r="B114" s="509"/>
      <c r="C114" s="509"/>
      <c r="D114" s="509"/>
      <c r="E114" s="509"/>
      <c r="F114" s="509"/>
    </row>
    <row r="115" spans="1:6" x14ac:dyDescent="0.2">
      <c r="A115" s="509"/>
      <c r="B115" s="509"/>
      <c r="C115" s="509"/>
      <c r="D115" s="509"/>
      <c r="E115" s="509"/>
      <c r="F115" s="509"/>
    </row>
    <row r="116" spans="1:6" x14ac:dyDescent="0.2">
      <c r="A116" s="509"/>
      <c r="B116" s="509"/>
      <c r="C116" s="509"/>
      <c r="D116" s="509"/>
      <c r="E116" s="509"/>
      <c r="F116" s="509"/>
    </row>
    <row r="117" spans="1:6" x14ac:dyDescent="0.2">
      <c r="A117" s="509"/>
      <c r="B117" s="509"/>
      <c r="C117" s="509"/>
      <c r="D117" s="509"/>
      <c r="E117" s="509"/>
      <c r="F117" s="509"/>
    </row>
    <row r="118" spans="1:6" x14ac:dyDescent="0.2">
      <c r="A118" s="509"/>
      <c r="B118" s="509"/>
      <c r="C118" s="509"/>
      <c r="D118" s="509"/>
      <c r="E118" s="509"/>
      <c r="F118" s="509"/>
    </row>
    <row r="119" spans="1:6" x14ac:dyDescent="0.2">
      <c r="A119" s="509"/>
      <c r="B119" s="509"/>
      <c r="C119" s="509"/>
      <c r="D119" s="509"/>
      <c r="E119" s="509"/>
      <c r="F119" s="509"/>
    </row>
    <row r="120" spans="1:6" x14ac:dyDescent="0.2">
      <c r="A120" s="509"/>
      <c r="B120" s="509"/>
      <c r="C120" s="509"/>
      <c r="D120" s="509"/>
      <c r="E120" s="509"/>
      <c r="F120" s="509"/>
    </row>
    <row r="121" spans="1:6" x14ac:dyDescent="0.2">
      <c r="A121" s="509"/>
      <c r="B121" s="509"/>
      <c r="C121" s="509"/>
      <c r="D121" s="509"/>
      <c r="E121" s="509"/>
      <c r="F121" s="509"/>
    </row>
    <row r="122" spans="1:6" x14ac:dyDescent="0.2">
      <c r="A122" s="509"/>
      <c r="B122" s="509"/>
      <c r="C122" s="509"/>
      <c r="D122" s="509"/>
      <c r="E122" s="509"/>
      <c r="F122" s="509"/>
    </row>
    <row r="123" spans="1:6" x14ac:dyDescent="0.2">
      <c r="A123" s="509"/>
      <c r="B123" s="509"/>
      <c r="C123" s="509"/>
      <c r="D123" s="509"/>
      <c r="E123" s="509"/>
      <c r="F123" s="509"/>
    </row>
    <row r="124" spans="1:6" x14ac:dyDescent="0.2">
      <c r="A124" s="509"/>
      <c r="B124" s="509"/>
      <c r="C124" s="509"/>
      <c r="D124" s="509"/>
      <c r="E124" s="509"/>
      <c r="F124" s="509"/>
    </row>
    <row r="125" spans="1:6" x14ac:dyDescent="0.2">
      <c r="A125" s="509"/>
      <c r="B125" s="509"/>
      <c r="C125" s="509"/>
      <c r="D125" s="509"/>
      <c r="E125" s="509"/>
      <c r="F125" s="509"/>
    </row>
    <row r="126" spans="1:6" x14ac:dyDescent="0.2">
      <c r="A126" s="509"/>
      <c r="B126" s="509"/>
      <c r="C126" s="509"/>
      <c r="D126" s="509"/>
      <c r="E126" s="509"/>
      <c r="F126" s="509"/>
    </row>
    <row r="127" spans="1:6" x14ac:dyDescent="0.2">
      <c r="A127" s="509"/>
      <c r="B127" s="509"/>
      <c r="C127" s="509"/>
      <c r="D127" s="509"/>
      <c r="E127" s="509"/>
      <c r="F127" s="509"/>
    </row>
    <row r="128" spans="1:6" x14ac:dyDescent="0.2">
      <c r="A128" s="509"/>
      <c r="B128" s="509"/>
      <c r="C128" s="509"/>
      <c r="D128" s="509"/>
      <c r="E128" s="509"/>
      <c r="F128" s="509"/>
    </row>
    <row r="129" spans="1:6" x14ac:dyDescent="0.2">
      <c r="A129" s="509"/>
      <c r="B129" s="509"/>
      <c r="C129" s="509"/>
      <c r="D129" s="509"/>
      <c r="E129" s="509"/>
      <c r="F129" s="509"/>
    </row>
    <row r="130" spans="1:6" x14ac:dyDescent="0.2">
      <c r="A130" s="509"/>
      <c r="B130" s="509"/>
      <c r="C130" s="509"/>
      <c r="D130" s="509"/>
      <c r="E130" s="509"/>
      <c r="F130" s="509"/>
    </row>
    <row r="131" spans="1:6" x14ac:dyDescent="0.2">
      <c r="A131" s="509"/>
      <c r="B131" s="509"/>
      <c r="C131" s="509"/>
      <c r="D131" s="509"/>
      <c r="E131" s="509"/>
      <c r="F131" s="509"/>
    </row>
    <row r="132" spans="1:6" x14ac:dyDescent="0.2">
      <c r="A132" s="509"/>
      <c r="B132" s="509"/>
      <c r="C132" s="509"/>
      <c r="D132" s="509"/>
      <c r="E132" s="509"/>
      <c r="F132" s="509"/>
    </row>
    <row r="133" spans="1:6" x14ac:dyDescent="0.2">
      <c r="A133" s="509"/>
      <c r="B133" s="509"/>
      <c r="C133" s="509"/>
      <c r="D133" s="509"/>
      <c r="E133" s="509"/>
      <c r="F133" s="509"/>
    </row>
    <row r="134" spans="1:6" x14ac:dyDescent="0.2">
      <c r="A134" s="509"/>
      <c r="B134" s="509"/>
      <c r="C134" s="509"/>
      <c r="D134" s="509"/>
      <c r="E134" s="509"/>
      <c r="F134" s="509"/>
    </row>
    <row r="135" spans="1:6" x14ac:dyDescent="0.2">
      <c r="A135" s="509"/>
      <c r="B135" s="509"/>
      <c r="C135" s="509"/>
      <c r="D135" s="509"/>
      <c r="E135" s="509"/>
      <c r="F135" s="509"/>
    </row>
    <row r="136" spans="1:6" x14ac:dyDescent="0.2">
      <c r="A136" s="509"/>
      <c r="B136" s="509"/>
      <c r="C136" s="509"/>
      <c r="D136" s="509"/>
      <c r="E136" s="509"/>
      <c r="F136" s="509"/>
    </row>
    <row r="137" spans="1:6" x14ac:dyDescent="0.2">
      <c r="A137" s="509"/>
      <c r="B137" s="509"/>
      <c r="C137" s="509"/>
      <c r="D137" s="509"/>
      <c r="E137" s="509"/>
      <c r="F137" s="509"/>
    </row>
    <row r="138" spans="1:6" x14ac:dyDescent="0.2">
      <c r="A138" s="509"/>
      <c r="B138" s="509"/>
      <c r="C138" s="509"/>
      <c r="D138" s="509"/>
      <c r="E138" s="509"/>
      <c r="F138" s="509"/>
    </row>
    <row r="139" spans="1:6" x14ac:dyDescent="0.2">
      <c r="A139" s="509"/>
      <c r="B139" s="509"/>
      <c r="C139" s="509"/>
      <c r="D139" s="509"/>
      <c r="E139" s="509"/>
      <c r="F139" s="509"/>
    </row>
    <row r="140" spans="1:6" x14ac:dyDescent="0.2">
      <c r="A140" s="509"/>
      <c r="B140" s="509"/>
      <c r="C140" s="509"/>
      <c r="D140" s="509"/>
      <c r="E140" s="509"/>
      <c r="F140" s="509"/>
    </row>
    <row r="141" spans="1:6" x14ac:dyDescent="0.2">
      <c r="A141" s="509"/>
      <c r="B141" s="509"/>
      <c r="C141" s="509"/>
      <c r="D141" s="509"/>
      <c r="E141" s="509"/>
      <c r="F141" s="509"/>
    </row>
    <row r="142" spans="1:6" x14ac:dyDescent="0.2">
      <c r="A142" s="509"/>
      <c r="B142" s="509"/>
      <c r="C142" s="509"/>
      <c r="D142" s="509"/>
      <c r="E142" s="509"/>
      <c r="F142" s="509"/>
    </row>
    <row r="143" spans="1:6" x14ac:dyDescent="0.2">
      <c r="A143" s="509"/>
      <c r="B143" s="509"/>
      <c r="C143" s="509"/>
      <c r="D143" s="509"/>
      <c r="E143" s="509"/>
      <c r="F143" s="509"/>
    </row>
    <row r="144" spans="1:6" x14ac:dyDescent="0.2">
      <c r="A144" s="509"/>
      <c r="B144" s="509"/>
      <c r="C144" s="509"/>
      <c r="D144" s="509"/>
      <c r="E144" s="509"/>
      <c r="F144" s="509"/>
    </row>
    <row r="145" spans="1:6" x14ac:dyDescent="0.2">
      <c r="A145" s="509"/>
      <c r="B145" s="509"/>
      <c r="C145" s="509"/>
      <c r="D145" s="509"/>
      <c r="E145" s="509"/>
      <c r="F145" s="509"/>
    </row>
    <row r="146" spans="1:6" x14ac:dyDescent="0.2">
      <c r="A146" s="509"/>
      <c r="B146" s="509"/>
      <c r="C146" s="509"/>
      <c r="D146" s="509"/>
      <c r="E146" s="509"/>
      <c r="F146" s="509"/>
    </row>
    <row r="147" spans="1:6" x14ac:dyDescent="0.2">
      <c r="A147" s="509"/>
      <c r="B147" s="509"/>
      <c r="C147" s="509"/>
      <c r="D147" s="509"/>
      <c r="E147" s="509"/>
      <c r="F147" s="509"/>
    </row>
    <row r="148" spans="1:6" x14ac:dyDescent="0.2">
      <c r="A148" s="509"/>
      <c r="B148" s="509"/>
      <c r="C148" s="509"/>
      <c r="D148" s="509"/>
      <c r="E148" s="509"/>
      <c r="F148" s="509"/>
    </row>
    <row r="149" spans="1:6" x14ac:dyDescent="0.2">
      <c r="A149" s="509"/>
      <c r="B149" s="509"/>
      <c r="C149" s="509"/>
      <c r="D149" s="509"/>
      <c r="E149" s="509"/>
      <c r="F149" s="509"/>
    </row>
    <row r="150" spans="1:6" x14ac:dyDescent="0.2">
      <c r="A150" s="509"/>
      <c r="B150" s="509"/>
      <c r="C150" s="509"/>
      <c r="D150" s="509"/>
      <c r="E150" s="509"/>
      <c r="F150" s="509"/>
    </row>
    <row r="151" spans="1:6" x14ac:dyDescent="0.2">
      <c r="A151" s="509"/>
      <c r="B151" s="509"/>
      <c r="C151" s="509"/>
      <c r="D151" s="509"/>
      <c r="E151" s="509"/>
      <c r="F151" s="509"/>
    </row>
    <row r="152" spans="1:6" x14ac:dyDescent="0.2">
      <c r="A152" s="509"/>
      <c r="B152" s="509"/>
      <c r="C152" s="509"/>
      <c r="D152" s="509"/>
      <c r="E152" s="509"/>
      <c r="F152" s="509"/>
    </row>
    <row r="153" spans="1:6" x14ac:dyDescent="0.2">
      <c r="A153" s="509"/>
      <c r="B153" s="509"/>
      <c r="C153" s="509"/>
      <c r="D153" s="509"/>
      <c r="E153" s="509"/>
      <c r="F153" s="509"/>
    </row>
    <row r="154" spans="1:6" x14ac:dyDescent="0.2">
      <c r="A154" s="509"/>
      <c r="B154" s="509"/>
      <c r="C154" s="509"/>
      <c r="D154" s="509"/>
      <c r="E154" s="509"/>
      <c r="F154" s="509"/>
    </row>
    <row r="155" spans="1:6" x14ac:dyDescent="0.2">
      <c r="A155" s="509"/>
      <c r="B155" s="509"/>
      <c r="C155" s="509"/>
      <c r="D155" s="509"/>
      <c r="E155" s="509"/>
      <c r="F155" s="509"/>
    </row>
    <row r="156" spans="1:6" x14ac:dyDescent="0.2">
      <c r="A156" s="509"/>
      <c r="B156" s="509"/>
      <c r="C156" s="509"/>
      <c r="D156" s="509"/>
      <c r="E156" s="509"/>
      <c r="F156" s="509"/>
    </row>
    <row r="157" spans="1:6" x14ac:dyDescent="0.2">
      <c r="A157" s="509"/>
      <c r="B157" s="509"/>
      <c r="C157" s="509"/>
      <c r="D157" s="509"/>
      <c r="E157" s="509"/>
      <c r="F157" s="509"/>
    </row>
    <row r="158" spans="1:6" x14ac:dyDescent="0.2">
      <c r="A158" s="509"/>
      <c r="B158" s="509"/>
      <c r="C158" s="509"/>
      <c r="D158" s="509"/>
      <c r="E158" s="509"/>
      <c r="F158" s="509"/>
    </row>
    <row r="159" spans="1:6" x14ac:dyDescent="0.2">
      <c r="A159" s="509"/>
      <c r="B159" s="509"/>
      <c r="C159" s="509"/>
      <c r="D159" s="509"/>
      <c r="E159" s="509"/>
      <c r="F159" s="509"/>
    </row>
    <row r="160" spans="1:6" x14ac:dyDescent="0.2">
      <c r="A160" s="509"/>
      <c r="B160" s="509"/>
      <c r="C160" s="509"/>
      <c r="D160" s="509"/>
      <c r="E160" s="509"/>
      <c r="F160" s="509"/>
    </row>
    <row r="161" spans="1:6" x14ac:dyDescent="0.2">
      <c r="A161" s="509"/>
      <c r="B161" s="509"/>
      <c r="C161" s="509"/>
      <c r="D161" s="509"/>
      <c r="E161" s="509"/>
      <c r="F161" s="509"/>
    </row>
    <row r="162" spans="1:6" x14ac:dyDescent="0.2">
      <c r="A162" s="509"/>
      <c r="B162" s="509"/>
      <c r="C162" s="509"/>
      <c r="D162" s="509"/>
      <c r="E162" s="509"/>
      <c r="F162" s="509"/>
    </row>
    <row r="163" spans="1:6" x14ac:dyDescent="0.2">
      <c r="A163" s="509"/>
      <c r="B163" s="509"/>
      <c r="C163" s="509"/>
      <c r="D163" s="509"/>
      <c r="E163" s="509"/>
      <c r="F163" s="509"/>
    </row>
    <row r="164" spans="1:6" x14ac:dyDescent="0.2">
      <c r="A164" s="509"/>
      <c r="B164" s="509"/>
      <c r="C164" s="509"/>
      <c r="D164" s="509"/>
      <c r="E164" s="509"/>
      <c r="F164" s="509"/>
    </row>
    <row r="165" spans="1:6" x14ac:dyDescent="0.2">
      <c r="A165" s="509"/>
      <c r="B165" s="509"/>
      <c r="C165" s="509"/>
      <c r="D165" s="509"/>
      <c r="E165" s="509"/>
      <c r="F165" s="509"/>
    </row>
    <row r="166" spans="1:6" x14ac:dyDescent="0.2">
      <c r="A166" s="509"/>
      <c r="B166" s="509"/>
      <c r="C166" s="509"/>
      <c r="D166" s="509"/>
      <c r="E166" s="509"/>
      <c r="F166" s="509"/>
    </row>
    <row r="167" spans="1:6" x14ac:dyDescent="0.2">
      <c r="A167" s="509"/>
      <c r="B167" s="509"/>
      <c r="C167" s="509"/>
      <c r="D167" s="509"/>
      <c r="E167" s="509"/>
      <c r="F167" s="509"/>
    </row>
    <row r="168" spans="1:6" x14ac:dyDescent="0.2">
      <c r="A168" s="509"/>
      <c r="B168" s="509"/>
      <c r="C168" s="509"/>
      <c r="D168" s="509"/>
      <c r="E168" s="509"/>
      <c r="F168" s="509"/>
    </row>
    <row r="169" spans="1:6" x14ac:dyDescent="0.2">
      <c r="A169" s="509"/>
      <c r="B169" s="509"/>
      <c r="C169" s="509"/>
      <c r="D169" s="509"/>
      <c r="E169" s="509"/>
      <c r="F169" s="509"/>
    </row>
    <row r="170" spans="1:6" x14ac:dyDescent="0.2">
      <c r="A170" s="509"/>
      <c r="B170" s="509"/>
      <c r="C170" s="509"/>
      <c r="D170" s="509"/>
      <c r="E170" s="509"/>
      <c r="F170" s="509"/>
    </row>
    <row r="171" spans="1:6" x14ac:dyDescent="0.2">
      <c r="A171" s="509"/>
      <c r="B171" s="509"/>
      <c r="C171" s="509"/>
      <c r="D171" s="509"/>
      <c r="E171" s="509"/>
      <c r="F171" s="509"/>
    </row>
    <row r="172" spans="1:6" x14ac:dyDescent="0.2">
      <c r="A172" s="509"/>
      <c r="B172" s="509"/>
      <c r="C172" s="509"/>
      <c r="D172" s="509"/>
      <c r="E172" s="509"/>
      <c r="F172" s="509"/>
    </row>
    <row r="173" spans="1:6" x14ac:dyDescent="0.2">
      <c r="A173" s="509"/>
      <c r="B173" s="509"/>
      <c r="C173" s="509"/>
      <c r="D173" s="509"/>
      <c r="E173" s="509"/>
      <c r="F173" s="509"/>
    </row>
    <row r="174" spans="1:6" x14ac:dyDescent="0.2">
      <c r="A174" s="509"/>
      <c r="B174" s="509"/>
      <c r="C174" s="509"/>
      <c r="D174" s="509"/>
      <c r="E174" s="509"/>
      <c r="F174" s="509"/>
    </row>
    <row r="175" spans="1:6" x14ac:dyDescent="0.2">
      <c r="A175" s="509"/>
      <c r="B175" s="509"/>
      <c r="C175" s="509"/>
      <c r="D175" s="509"/>
      <c r="E175" s="509"/>
      <c r="F175" s="509"/>
    </row>
    <row r="176" spans="1:6" x14ac:dyDescent="0.2">
      <c r="A176" s="509"/>
      <c r="B176" s="509"/>
      <c r="C176" s="509"/>
      <c r="D176" s="509"/>
      <c r="E176" s="509"/>
      <c r="F176" s="509"/>
    </row>
    <row r="177" spans="1:6" x14ac:dyDescent="0.2">
      <c r="A177" s="509"/>
      <c r="B177" s="509"/>
      <c r="C177" s="509"/>
      <c r="D177" s="509"/>
      <c r="E177" s="509"/>
      <c r="F177" s="509"/>
    </row>
    <row r="178" spans="1:6" x14ac:dyDescent="0.2">
      <c r="A178" s="509"/>
      <c r="B178" s="509"/>
      <c r="C178" s="509"/>
      <c r="D178" s="509"/>
      <c r="E178" s="509"/>
      <c r="F178" s="509"/>
    </row>
    <row r="179" spans="1:6" x14ac:dyDescent="0.2">
      <c r="A179" s="509"/>
      <c r="B179" s="509"/>
      <c r="C179" s="509"/>
      <c r="D179" s="509"/>
      <c r="E179" s="509"/>
      <c r="F179" s="509"/>
    </row>
    <row r="180" spans="1:6" x14ac:dyDescent="0.2">
      <c r="A180" s="509"/>
      <c r="B180" s="509"/>
      <c r="C180" s="509"/>
      <c r="D180" s="509"/>
      <c r="E180" s="509"/>
      <c r="F180" s="509"/>
    </row>
    <row r="181" spans="1:6" x14ac:dyDescent="0.2">
      <c r="A181" s="509"/>
      <c r="B181" s="509"/>
      <c r="C181" s="509"/>
      <c r="D181" s="509"/>
      <c r="E181" s="509"/>
      <c r="F181" s="509"/>
    </row>
    <row r="182" spans="1:6" x14ac:dyDescent="0.2">
      <c r="A182" s="509"/>
      <c r="B182" s="509"/>
      <c r="C182" s="509"/>
      <c r="D182" s="509"/>
      <c r="E182" s="509"/>
      <c r="F182" s="509"/>
    </row>
    <row r="183" spans="1:6" x14ac:dyDescent="0.2">
      <c r="A183" s="509"/>
      <c r="B183" s="509"/>
      <c r="C183" s="509"/>
      <c r="D183" s="509"/>
      <c r="E183" s="509"/>
      <c r="F183" s="509"/>
    </row>
    <row r="184" spans="1:6" x14ac:dyDescent="0.2">
      <c r="A184" s="509"/>
      <c r="B184" s="509"/>
      <c r="C184" s="509"/>
      <c r="D184" s="509"/>
      <c r="E184" s="509"/>
      <c r="F184" s="509"/>
    </row>
    <row r="185" spans="1:6" x14ac:dyDescent="0.2">
      <c r="A185" s="509"/>
      <c r="B185" s="509"/>
      <c r="C185" s="509"/>
      <c r="D185" s="509"/>
      <c r="E185" s="509"/>
      <c r="F185" s="509"/>
    </row>
    <row r="186" spans="1:6" x14ac:dyDescent="0.2">
      <c r="A186" s="509"/>
      <c r="B186" s="509"/>
      <c r="C186" s="509"/>
      <c r="D186" s="509"/>
      <c r="E186" s="509"/>
      <c r="F186" s="509"/>
    </row>
    <row r="187" spans="1:6" x14ac:dyDescent="0.2">
      <c r="A187" s="509"/>
      <c r="B187" s="509"/>
      <c r="C187" s="509"/>
      <c r="D187" s="509"/>
      <c r="E187" s="509"/>
      <c r="F187" s="509"/>
    </row>
    <row r="188" spans="1:6" x14ac:dyDescent="0.2">
      <c r="A188" s="509"/>
      <c r="B188" s="509"/>
      <c r="C188" s="509"/>
      <c r="D188" s="509"/>
      <c r="E188" s="509"/>
      <c r="F188" s="509"/>
    </row>
    <row r="189" spans="1:6" x14ac:dyDescent="0.2">
      <c r="A189" s="509"/>
      <c r="B189" s="509"/>
      <c r="C189" s="509"/>
      <c r="D189" s="509"/>
      <c r="E189" s="509"/>
      <c r="F189" s="509"/>
    </row>
    <row r="190" spans="1:6" x14ac:dyDescent="0.2">
      <c r="A190" s="509"/>
      <c r="B190" s="509"/>
      <c r="C190" s="509"/>
      <c r="D190" s="509"/>
      <c r="E190" s="509"/>
      <c r="F190" s="509"/>
    </row>
    <row r="191" spans="1:6" x14ac:dyDescent="0.2">
      <c r="A191" s="509"/>
      <c r="B191" s="509"/>
      <c r="C191" s="509"/>
      <c r="D191" s="509"/>
      <c r="E191" s="509"/>
      <c r="F191" s="509"/>
    </row>
    <row r="192" spans="1:6" x14ac:dyDescent="0.2">
      <c r="A192" s="509"/>
      <c r="B192" s="509"/>
      <c r="C192" s="509"/>
      <c r="D192" s="509"/>
      <c r="E192" s="509"/>
      <c r="F192" s="509"/>
    </row>
    <row r="193" spans="1:6" x14ac:dyDescent="0.2">
      <c r="A193" s="509"/>
      <c r="B193" s="509"/>
      <c r="C193" s="509"/>
      <c r="D193" s="509"/>
      <c r="E193" s="509"/>
      <c r="F193" s="509"/>
    </row>
    <row r="194" spans="1:6" x14ac:dyDescent="0.2">
      <c r="A194" s="509"/>
      <c r="B194" s="509"/>
      <c r="C194" s="509"/>
      <c r="D194" s="509"/>
      <c r="E194" s="509"/>
      <c r="F194" s="509"/>
    </row>
    <row r="195" spans="1:6" x14ac:dyDescent="0.2">
      <c r="A195" s="509"/>
      <c r="B195" s="509"/>
      <c r="C195" s="509"/>
      <c r="D195" s="509"/>
      <c r="E195" s="509"/>
      <c r="F195" s="509"/>
    </row>
    <row r="196" spans="1:6" x14ac:dyDescent="0.2">
      <c r="A196" s="509"/>
      <c r="B196" s="509"/>
      <c r="C196" s="509"/>
      <c r="D196" s="509"/>
      <c r="E196" s="509"/>
      <c r="F196" s="509"/>
    </row>
    <row r="197" spans="1:6" x14ac:dyDescent="0.2">
      <c r="A197" s="509"/>
      <c r="B197" s="509"/>
      <c r="C197" s="509"/>
      <c r="D197" s="509"/>
      <c r="E197" s="509"/>
      <c r="F197" s="509"/>
    </row>
    <row r="198" spans="1:6" x14ac:dyDescent="0.2">
      <c r="A198" s="509"/>
      <c r="B198" s="509"/>
      <c r="C198" s="509"/>
      <c r="D198" s="509"/>
      <c r="E198" s="509"/>
      <c r="F198" s="509"/>
    </row>
    <row r="199" spans="1:6" x14ac:dyDescent="0.2">
      <c r="A199" s="509"/>
      <c r="B199" s="509"/>
      <c r="C199" s="509"/>
      <c r="D199" s="509"/>
      <c r="E199" s="509"/>
      <c r="F199" s="509"/>
    </row>
    <row r="200" spans="1:6" x14ac:dyDescent="0.2">
      <c r="A200" s="509"/>
      <c r="B200" s="509"/>
      <c r="C200" s="509"/>
      <c r="D200" s="509"/>
      <c r="E200" s="509"/>
      <c r="F200" s="509"/>
    </row>
    <row r="201" spans="1:6" x14ac:dyDescent="0.2">
      <c r="A201" s="509"/>
      <c r="B201" s="509"/>
      <c r="C201" s="509"/>
      <c r="D201" s="509"/>
      <c r="E201" s="509"/>
      <c r="F201" s="509"/>
    </row>
    <row r="202" spans="1:6" x14ac:dyDescent="0.2">
      <c r="A202" s="509"/>
      <c r="B202" s="509"/>
      <c r="C202" s="509"/>
      <c r="D202" s="509"/>
      <c r="E202" s="509"/>
      <c r="F202" s="509"/>
    </row>
    <row r="203" spans="1:6" x14ac:dyDescent="0.2">
      <c r="A203" s="509"/>
      <c r="B203" s="509"/>
      <c r="C203" s="509"/>
      <c r="D203" s="509"/>
      <c r="E203" s="509"/>
      <c r="F203" s="509"/>
    </row>
    <row r="204" spans="1:6" x14ac:dyDescent="0.2">
      <c r="A204" s="509"/>
      <c r="B204" s="509"/>
      <c r="C204" s="509"/>
      <c r="D204" s="509"/>
      <c r="E204" s="509"/>
      <c r="F204" s="509"/>
    </row>
    <row r="205" spans="1:6" x14ac:dyDescent="0.2">
      <c r="A205" s="509"/>
      <c r="B205" s="509"/>
      <c r="C205" s="509"/>
      <c r="D205" s="509"/>
      <c r="E205" s="509"/>
      <c r="F205" s="509"/>
    </row>
    <row r="206" spans="1:6" x14ac:dyDescent="0.2">
      <c r="A206" s="509"/>
      <c r="B206" s="509"/>
      <c r="C206" s="509"/>
      <c r="D206" s="509"/>
      <c r="E206" s="509"/>
      <c r="F206" s="509"/>
    </row>
    <row r="207" spans="1:6" x14ac:dyDescent="0.2">
      <c r="A207" s="509"/>
      <c r="B207" s="509"/>
      <c r="C207" s="509"/>
      <c r="D207" s="509"/>
      <c r="E207" s="509"/>
      <c r="F207" s="509"/>
    </row>
    <row r="208" spans="1:6" x14ac:dyDescent="0.2">
      <c r="A208" s="509"/>
      <c r="B208" s="509"/>
      <c r="C208" s="509"/>
      <c r="D208" s="509"/>
      <c r="E208" s="509"/>
      <c r="F208" s="509"/>
    </row>
    <row r="209" spans="1:6" x14ac:dyDescent="0.2">
      <c r="A209" s="509"/>
      <c r="B209" s="509"/>
      <c r="C209" s="509"/>
      <c r="D209" s="509"/>
      <c r="E209" s="509"/>
      <c r="F209" s="509"/>
    </row>
    <row r="210" spans="1:6" x14ac:dyDescent="0.2">
      <c r="A210" s="509"/>
      <c r="B210" s="509"/>
      <c r="C210" s="509"/>
      <c r="D210" s="509"/>
      <c r="E210" s="509"/>
      <c r="F210" s="509"/>
    </row>
    <row r="211" spans="1:6" x14ac:dyDescent="0.2">
      <c r="A211" s="509"/>
      <c r="B211" s="509"/>
      <c r="C211" s="509"/>
      <c r="D211" s="509"/>
      <c r="E211" s="509"/>
      <c r="F211" s="509"/>
    </row>
    <row r="212" spans="1:6" x14ac:dyDescent="0.2">
      <c r="A212" s="509"/>
      <c r="B212" s="509"/>
      <c r="C212" s="509"/>
      <c r="D212" s="509"/>
      <c r="E212" s="509"/>
      <c r="F212" s="509"/>
    </row>
    <row r="213" spans="1:6" x14ac:dyDescent="0.2">
      <c r="A213" s="509"/>
      <c r="B213" s="509"/>
      <c r="C213" s="509"/>
      <c r="D213" s="509"/>
      <c r="E213" s="509"/>
      <c r="F213" s="509"/>
    </row>
    <row r="214" spans="1:6" x14ac:dyDescent="0.2">
      <c r="A214" s="509"/>
      <c r="B214" s="509"/>
      <c r="C214" s="509"/>
      <c r="D214" s="509"/>
      <c r="E214" s="509"/>
      <c r="F214" s="509"/>
    </row>
    <row r="215" spans="1:6" x14ac:dyDescent="0.2">
      <c r="A215" s="509"/>
      <c r="B215" s="509"/>
      <c r="C215" s="509"/>
      <c r="D215" s="509"/>
      <c r="E215" s="509"/>
      <c r="F215" s="509"/>
    </row>
    <row r="216" spans="1:6" x14ac:dyDescent="0.2">
      <c r="A216" s="509"/>
      <c r="B216" s="509"/>
      <c r="C216" s="509"/>
      <c r="D216" s="509"/>
      <c r="E216" s="509"/>
      <c r="F216" s="509"/>
    </row>
    <row r="217" spans="1:6" x14ac:dyDescent="0.2">
      <c r="A217" s="509"/>
      <c r="B217" s="509"/>
      <c r="C217" s="509"/>
      <c r="D217" s="509"/>
      <c r="E217" s="509"/>
      <c r="F217" s="509"/>
    </row>
    <row r="218" spans="1:6" x14ac:dyDescent="0.2">
      <c r="A218" s="509"/>
      <c r="B218" s="509"/>
      <c r="C218" s="509"/>
      <c r="D218" s="509"/>
      <c r="E218" s="509"/>
      <c r="F218" s="509"/>
    </row>
    <row r="219" spans="1:6" x14ac:dyDescent="0.2">
      <c r="A219" s="509"/>
      <c r="B219" s="509"/>
      <c r="C219" s="509"/>
      <c r="D219" s="509"/>
      <c r="E219" s="509"/>
      <c r="F219" s="509"/>
    </row>
    <row r="220" spans="1:6" x14ac:dyDescent="0.2">
      <c r="A220" s="509"/>
      <c r="B220" s="509"/>
      <c r="C220" s="509"/>
      <c r="D220" s="509"/>
      <c r="E220" s="509"/>
      <c r="F220" s="509"/>
    </row>
    <row r="221" spans="1:6" x14ac:dyDescent="0.2">
      <c r="A221" s="509"/>
      <c r="B221" s="509"/>
      <c r="C221" s="509"/>
      <c r="D221" s="509"/>
      <c r="E221" s="509"/>
      <c r="F221" s="509"/>
    </row>
    <row r="222" spans="1:6" x14ac:dyDescent="0.2">
      <c r="A222" s="509"/>
      <c r="B222" s="509"/>
      <c r="C222" s="509"/>
      <c r="D222" s="509"/>
      <c r="E222" s="509"/>
      <c r="F222" s="509"/>
    </row>
    <row r="223" spans="1:6" x14ac:dyDescent="0.2">
      <c r="A223" s="509"/>
      <c r="B223" s="509"/>
      <c r="C223" s="509"/>
      <c r="D223" s="509"/>
      <c r="E223" s="509"/>
      <c r="F223" s="509"/>
    </row>
    <row r="224" spans="1:6" x14ac:dyDescent="0.2">
      <c r="A224" s="509"/>
      <c r="B224" s="509"/>
      <c r="C224" s="509"/>
      <c r="D224" s="509"/>
      <c r="E224" s="509"/>
      <c r="F224" s="509"/>
    </row>
    <row r="225" spans="1:6" x14ac:dyDescent="0.2">
      <c r="A225" s="509"/>
      <c r="B225" s="509"/>
      <c r="C225" s="509"/>
      <c r="D225" s="509"/>
      <c r="E225" s="509"/>
      <c r="F225" s="509"/>
    </row>
    <row r="226" spans="1:6" x14ac:dyDescent="0.2">
      <c r="A226" s="509"/>
      <c r="B226" s="509"/>
      <c r="C226" s="509"/>
      <c r="D226" s="509"/>
      <c r="E226" s="509"/>
      <c r="F226" s="509"/>
    </row>
    <row r="227" spans="1:6" x14ac:dyDescent="0.2">
      <c r="A227" s="509"/>
      <c r="B227" s="509"/>
      <c r="C227" s="509"/>
      <c r="D227" s="509"/>
      <c r="E227" s="509"/>
      <c r="F227" s="509"/>
    </row>
    <row r="228" spans="1:6" x14ac:dyDescent="0.2">
      <c r="A228" s="509"/>
      <c r="B228" s="509"/>
      <c r="C228" s="509"/>
      <c r="D228" s="509"/>
      <c r="E228" s="509"/>
      <c r="F228" s="509"/>
    </row>
    <row r="229" spans="1:6" x14ac:dyDescent="0.2">
      <c r="A229" s="509"/>
      <c r="B229" s="509"/>
      <c r="C229" s="509"/>
      <c r="D229" s="509"/>
      <c r="E229" s="509"/>
      <c r="F229" s="509"/>
    </row>
    <row r="230" spans="1:6" x14ac:dyDescent="0.2">
      <c r="A230" s="509"/>
      <c r="B230" s="509"/>
      <c r="C230" s="509"/>
      <c r="D230" s="509"/>
      <c r="E230" s="509"/>
      <c r="F230" s="509"/>
    </row>
    <row r="231" spans="1:6" x14ac:dyDescent="0.2">
      <c r="A231" s="509"/>
      <c r="B231" s="509"/>
      <c r="C231" s="509"/>
      <c r="D231" s="509"/>
      <c r="E231" s="509"/>
      <c r="F231" s="509"/>
    </row>
    <row r="232" spans="1:6" x14ac:dyDescent="0.2">
      <c r="A232" s="509"/>
      <c r="B232" s="509"/>
      <c r="C232" s="509"/>
      <c r="D232" s="509"/>
      <c r="E232" s="509"/>
      <c r="F232" s="509"/>
    </row>
    <row r="233" spans="1:6" x14ac:dyDescent="0.2">
      <c r="A233" s="509"/>
      <c r="B233" s="509"/>
      <c r="C233" s="509"/>
      <c r="D233" s="509"/>
      <c r="E233" s="509"/>
      <c r="F233" s="509"/>
    </row>
    <row r="234" spans="1:6" x14ac:dyDescent="0.2">
      <c r="A234" s="509"/>
      <c r="B234" s="509"/>
      <c r="C234" s="509"/>
      <c r="D234" s="509"/>
      <c r="E234" s="509"/>
      <c r="F234" s="509"/>
    </row>
    <row r="235" spans="1:6" x14ac:dyDescent="0.2">
      <c r="A235" s="509"/>
      <c r="B235" s="509"/>
      <c r="C235" s="509"/>
      <c r="D235" s="509"/>
      <c r="E235" s="509"/>
      <c r="F235" s="509"/>
    </row>
    <row r="236" spans="1:6" x14ac:dyDescent="0.2">
      <c r="A236" s="509"/>
      <c r="B236" s="509"/>
      <c r="C236" s="509"/>
      <c r="D236" s="509"/>
      <c r="E236" s="509"/>
      <c r="F236" s="509"/>
    </row>
    <row r="237" spans="1:6" x14ac:dyDescent="0.2">
      <c r="A237" s="509"/>
      <c r="B237" s="509"/>
      <c r="C237" s="509"/>
      <c r="D237" s="509"/>
      <c r="E237" s="509"/>
      <c r="F237" s="509"/>
    </row>
    <row r="238" spans="1:6" x14ac:dyDescent="0.2">
      <c r="A238" s="509"/>
      <c r="B238" s="509"/>
      <c r="C238" s="509"/>
      <c r="D238" s="509"/>
      <c r="E238" s="509"/>
      <c r="F238" s="509"/>
    </row>
    <row r="239" spans="1:6" x14ac:dyDescent="0.2">
      <c r="A239" s="509"/>
      <c r="B239" s="509"/>
      <c r="C239" s="509"/>
      <c r="D239" s="509"/>
      <c r="E239" s="509"/>
      <c r="F239" s="509"/>
    </row>
    <row r="240" spans="1:6" x14ac:dyDescent="0.2">
      <c r="A240" s="509"/>
      <c r="B240" s="509"/>
      <c r="C240" s="509"/>
      <c r="D240" s="509"/>
      <c r="E240" s="509"/>
      <c r="F240" s="509"/>
    </row>
    <row r="241" spans="1:6" x14ac:dyDescent="0.2">
      <c r="A241" s="509"/>
      <c r="B241" s="509"/>
      <c r="C241" s="509"/>
      <c r="D241" s="509"/>
      <c r="E241" s="509"/>
      <c r="F241" s="509"/>
    </row>
    <row r="242" spans="1:6" x14ac:dyDescent="0.2">
      <c r="A242" s="509"/>
      <c r="B242" s="509"/>
      <c r="C242" s="509"/>
      <c r="D242" s="509"/>
      <c r="E242" s="509"/>
      <c r="F242" s="509"/>
    </row>
    <row r="243" spans="1:6" x14ac:dyDescent="0.2">
      <c r="A243" s="509"/>
      <c r="B243" s="509"/>
      <c r="C243" s="509"/>
      <c r="D243" s="509"/>
      <c r="E243" s="509"/>
      <c r="F243" s="509"/>
    </row>
    <row r="244" spans="1:6" x14ac:dyDescent="0.2">
      <c r="A244" s="509"/>
      <c r="B244" s="509"/>
      <c r="C244" s="509"/>
      <c r="D244" s="509"/>
      <c r="E244" s="509"/>
      <c r="F244" s="509"/>
    </row>
    <row r="245" spans="1:6" x14ac:dyDescent="0.2">
      <c r="A245" s="509"/>
      <c r="B245" s="509"/>
      <c r="C245" s="509"/>
      <c r="D245" s="509"/>
      <c r="E245" s="509"/>
      <c r="F245" s="509"/>
    </row>
    <row r="246" spans="1:6" x14ac:dyDescent="0.2">
      <c r="A246" s="509"/>
      <c r="B246" s="509"/>
      <c r="C246" s="509"/>
      <c r="D246" s="509"/>
      <c r="E246" s="509"/>
      <c r="F246" s="509"/>
    </row>
    <row r="247" spans="1:6" x14ac:dyDescent="0.2">
      <c r="A247" s="509"/>
      <c r="B247" s="509"/>
      <c r="C247" s="509"/>
      <c r="D247" s="509"/>
      <c r="E247" s="509"/>
      <c r="F247" s="509"/>
    </row>
    <row r="248" spans="1:6" x14ac:dyDescent="0.2">
      <c r="A248" s="509"/>
      <c r="B248" s="509"/>
      <c r="C248" s="509"/>
      <c r="D248" s="509"/>
      <c r="E248" s="509"/>
      <c r="F248" s="509"/>
    </row>
    <row r="249" spans="1:6" x14ac:dyDescent="0.2">
      <c r="A249" s="509"/>
      <c r="B249" s="509"/>
      <c r="C249" s="509"/>
      <c r="D249" s="509"/>
      <c r="E249" s="509"/>
      <c r="F249" s="509"/>
    </row>
    <row r="250" spans="1:6" x14ac:dyDescent="0.2">
      <c r="A250" s="509"/>
      <c r="B250" s="509"/>
      <c r="C250" s="509"/>
      <c r="D250" s="509"/>
      <c r="E250" s="509"/>
      <c r="F250" s="509"/>
    </row>
    <row r="251" spans="1:6" x14ac:dyDescent="0.2">
      <c r="A251" s="509"/>
      <c r="B251" s="509"/>
      <c r="C251" s="509"/>
      <c r="D251" s="509"/>
      <c r="E251" s="509"/>
      <c r="F251" s="509"/>
    </row>
    <row r="252" spans="1:6" x14ac:dyDescent="0.2">
      <c r="A252" s="509"/>
      <c r="B252" s="509"/>
      <c r="C252" s="509"/>
      <c r="D252" s="509"/>
      <c r="E252" s="509"/>
      <c r="F252" s="509"/>
    </row>
    <row r="253" spans="1:6" x14ac:dyDescent="0.2">
      <c r="A253" s="509"/>
      <c r="B253" s="509"/>
      <c r="C253" s="509"/>
      <c r="D253" s="509"/>
      <c r="E253" s="509"/>
      <c r="F253" s="509"/>
    </row>
    <row r="254" spans="1:6" x14ac:dyDescent="0.2">
      <c r="A254" s="509"/>
      <c r="B254" s="509"/>
      <c r="C254" s="509"/>
      <c r="D254" s="509"/>
      <c r="E254" s="509"/>
      <c r="F254" s="509"/>
    </row>
    <row r="255" spans="1:6" x14ac:dyDescent="0.2">
      <c r="A255" s="509"/>
      <c r="B255" s="509"/>
      <c r="C255" s="509"/>
      <c r="D255" s="509"/>
      <c r="E255" s="509"/>
      <c r="F255" s="509"/>
    </row>
    <row r="256" spans="1:6" x14ac:dyDescent="0.2">
      <c r="A256" s="509"/>
      <c r="B256" s="509"/>
      <c r="C256" s="509"/>
      <c r="D256" s="509"/>
      <c r="E256" s="509"/>
      <c r="F256" s="509"/>
    </row>
    <row r="257" spans="1:6" x14ac:dyDescent="0.2">
      <c r="A257" s="509"/>
      <c r="B257" s="509"/>
      <c r="C257" s="509"/>
      <c r="D257" s="509"/>
      <c r="E257" s="509"/>
      <c r="F257" s="509"/>
    </row>
    <row r="258" spans="1:6" x14ac:dyDescent="0.2">
      <c r="A258" s="509"/>
      <c r="B258" s="509"/>
      <c r="C258" s="509"/>
      <c r="D258" s="509"/>
      <c r="E258" s="509"/>
      <c r="F258" s="509"/>
    </row>
    <row r="259" spans="1:6" x14ac:dyDescent="0.2">
      <c r="A259" s="509"/>
      <c r="B259" s="509"/>
      <c r="C259" s="509"/>
      <c r="D259" s="509"/>
      <c r="E259" s="509"/>
      <c r="F259" s="509"/>
    </row>
    <row r="260" spans="1:6" x14ac:dyDescent="0.2">
      <c r="A260" s="509"/>
      <c r="B260" s="509"/>
      <c r="C260" s="509"/>
      <c r="D260" s="509"/>
      <c r="E260" s="509"/>
      <c r="F260" s="509"/>
    </row>
    <row r="261" spans="1:6" x14ac:dyDescent="0.2">
      <c r="A261" s="509"/>
      <c r="B261" s="509"/>
      <c r="C261" s="509"/>
      <c r="D261" s="509"/>
      <c r="E261" s="509"/>
      <c r="F261" s="509"/>
    </row>
    <row r="262" spans="1:6" x14ac:dyDescent="0.2">
      <c r="A262" s="509"/>
      <c r="B262" s="509"/>
      <c r="C262" s="509"/>
      <c r="D262" s="509"/>
      <c r="E262" s="509"/>
      <c r="F262" s="509"/>
    </row>
    <row r="263" spans="1:6" x14ac:dyDescent="0.2">
      <c r="A263" s="509"/>
      <c r="B263" s="509"/>
      <c r="C263" s="509"/>
      <c r="D263" s="509"/>
      <c r="E263" s="509"/>
      <c r="F263" s="509"/>
    </row>
    <row r="264" spans="1:6" x14ac:dyDescent="0.2">
      <c r="A264" s="509"/>
      <c r="B264" s="509"/>
      <c r="C264" s="509"/>
      <c r="D264" s="509"/>
      <c r="E264" s="509"/>
      <c r="F264" s="509"/>
    </row>
    <row r="265" spans="1:6" x14ac:dyDescent="0.2">
      <c r="A265" s="509"/>
      <c r="B265" s="509"/>
      <c r="C265" s="509"/>
      <c r="D265" s="509"/>
      <c r="E265" s="509"/>
      <c r="F265" s="509"/>
    </row>
    <row r="266" spans="1:6" x14ac:dyDescent="0.2">
      <c r="A266" s="509"/>
      <c r="B266" s="509"/>
      <c r="C266" s="509"/>
      <c r="D266" s="509"/>
      <c r="E266" s="509"/>
      <c r="F266" s="509"/>
    </row>
    <row r="267" spans="1:6" x14ac:dyDescent="0.2">
      <c r="A267" s="509"/>
      <c r="B267" s="509"/>
      <c r="C267" s="509"/>
      <c r="D267" s="509"/>
      <c r="E267" s="509"/>
      <c r="F267" s="509"/>
    </row>
    <row r="268" spans="1:6" x14ac:dyDescent="0.2">
      <c r="A268" s="509"/>
      <c r="B268" s="509"/>
      <c r="C268" s="509"/>
      <c r="D268" s="509"/>
      <c r="E268" s="509"/>
      <c r="F268" s="509"/>
    </row>
    <row r="269" spans="1:6" x14ac:dyDescent="0.2">
      <c r="A269" s="509"/>
      <c r="B269" s="509"/>
      <c r="C269" s="509"/>
      <c r="D269" s="509"/>
      <c r="E269" s="509"/>
      <c r="F269" s="509"/>
    </row>
    <row r="270" spans="1:6" x14ac:dyDescent="0.2">
      <c r="A270" s="509"/>
      <c r="B270" s="509"/>
      <c r="C270" s="509"/>
      <c r="D270" s="509"/>
      <c r="E270" s="509"/>
      <c r="F270" s="509"/>
    </row>
    <row r="271" spans="1:6" x14ac:dyDescent="0.2">
      <c r="A271" s="509"/>
      <c r="B271" s="509"/>
      <c r="C271" s="509"/>
      <c r="D271" s="509"/>
      <c r="E271" s="509"/>
      <c r="F271" s="509"/>
    </row>
    <row r="272" spans="1:6" x14ac:dyDescent="0.2">
      <c r="A272" s="509"/>
      <c r="B272" s="509"/>
      <c r="C272" s="509"/>
      <c r="D272" s="509"/>
      <c r="E272" s="509"/>
      <c r="F272" s="509"/>
    </row>
    <row r="273" spans="1:6" x14ac:dyDescent="0.2">
      <c r="A273" s="509"/>
      <c r="B273" s="509"/>
      <c r="C273" s="509"/>
      <c r="D273" s="509"/>
      <c r="E273" s="509"/>
      <c r="F273" s="509"/>
    </row>
    <row r="274" spans="1:6" x14ac:dyDescent="0.2">
      <c r="A274" s="509"/>
      <c r="B274" s="509"/>
      <c r="C274" s="509"/>
      <c r="D274" s="509"/>
      <c r="E274" s="509"/>
      <c r="F274" s="509"/>
    </row>
    <row r="275" spans="1:6" x14ac:dyDescent="0.2">
      <c r="A275" s="509"/>
      <c r="B275" s="509"/>
      <c r="C275" s="509"/>
      <c r="D275" s="509"/>
      <c r="E275" s="509"/>
      <c r="F275" s="509"/>
    </row>
    <row r="276" spans="1:6" x14ac:dyDescent="0.2">
      <c r="A276" s="509"/>
      <c r="B276" s="509"/>
      <c r="C276" s="509"/>
      <c r="D276" s="509"/>
      <c r="E276" s="509"/>
      <c r="F276" s="509"/>
    </row>
    <row r="277" spans="1:6" x14ac:dyDescent="0.2">
      <c r="A277" s="509"/>
      <c r="B277" s="509"/>
      <c r="C277" s="509"/>
      <c r="D277" s="509"/>
      <c r="E277" s="509"/>
      <c r="F277" s="509"/>
    </row>
    <row r="278" spans="1:6" x14ac:dyDescent="0.2">
      <c r="A278" s="509"/>
      <c r="B278" s="509"/>
      <c r="C278" s="509"/>
      <c r="D278" s="509"/>
      <c r="E278" s="509"/>
      <c r="F278" s="509"/>
    </row>
    <row r="279" spans="1:6" x14ac:dyDescent="0.2">
      <c r="A279" s="509"/>
      <c r="B279" s="509"/>
      <c r="C279" s="509"/>
      <c r="D279" s="509"/>
      <c r="E279" s="509"/>
      <c r="F279" s="509"/>
    </row>
    <row r="280" spans="1:6" x14ac:dyDescent="0.2">
      <c r="A280" s="509"/>
      <c r="B280" s="509"/>
      <c r="C280" s="509"/>
      <c r="D280" s="509"/>
      <c r="E280" s="509"/>
      <c r="F280" s="509"/>
    </row>
    <row r="281" spans="1:6" x14ac:dyDescent="0.2">
      <c r="A281" s="509"/>
      <c r="B281" s="509"/>
      <c r="C281" s="509"/>
      <c r="D281" s="509"/>
      <c r="E281" s="509"/>
      <c r="F281" s="509"/>
    </row>
    <row r="282" spans="1:6" x14ac:dyDescent="0.2">
      <c r="A282" s="509"/>
      <c r="B282" s="509"/>
      <c r="C282" s="509"/>
      <c r="D282" s="509"/>
      <c r="E282" s="509"/>
      <c r="F282" s="509"/>
    </row>
    <row r="283" spans="1:6" x14ac:dyDescent="0.2">
      <c r="A283" s="509"/>
      <c r="B283" s="509"/>
      <c r="C283" s="509"/>
      <c r="D283" s="509"/>
      <c r="E283" s="509"/>
      <c r="F283" s="509"/>
    </row>
    <row r="284" spans="1:6" x14ac:dyDescent="0.2">
      <c r="A284" s="509"/>
      <c r="B284" s="509"/>
      <c r="C284" s="509"/>
      <c r="D284" s="509"/>
      <c r="E284" s="509"/>
      <c r="F284" s="509"/>
    </row>
    <row r="285" spans="1:6" x14ac:dyDescent="0.2">
      <c r="A285" s="509"/>
      <c r="B285" s="509"/>
      <c r="C285" s="509"/>
      <c r="D285" s="509"/>
      <c r="E285" s="509"/>
      <c r="F285" s="509"/>
    </row>
    <row r="286" spans="1:6" x14ac:dyDescent="0.2">
      <c r="A286" s="509"/>
      <c r="B286" s="509"/>
      <c r="C286" s="509"/>
      <c r="D286" s="509"/>
      <c r="E286" s="509"/>
      <c r="F286" s="509"/>
    </row>
    <row r="287" spans="1:6" x14ac:dyDescent="0.2">
      <c r="A287" s="509"/>
      <c r="B287" s="509"/>
      <c r="C287" s="509"/>
      <c r="D287" s="509"/>
      <c r="E287" s="509"/>
      <c r="F287" s="509"/>
    </row>
    <row r="288" spans="1:6" x14ac:dyDescent="0.2">
      <c r="A288" s="509"/>
      <c r="B288" s="509"/>
      <c r="C288" s="509"/>
      <c r="D288" s="509"/>
      <c r="E288" s="509"/>
      <c r="F288" s="509"/>
    </row>
    <row r="289" spans="1:6" x14ac:dyDescent="0.2">
      <c r="A289" s="509"/>
      <c r="B289" s="509"/>
      <c r="C289" s="509"/>
      <c r="D289" s="509"/>
      <c r="E289" s="509"/>
      <c r="F289" s="509"/>
    </row>
    <row r="290" spans="1:6" x14ac:dyDescent="0.2">
      <c r="A290" s="509"/>
      <c r="B290" s="509"/>
      <c r="C290" s="509"/>
      <c r="D290" s="509"/>
      <c r="E290" s="509"/>
      <c r="F290" s="509"/>
    </row>
    <row r="291" spans="1:6" x14ac:dyDescent="0.2">
      <c r="A291" s="509"/>
      <c r="B291" s="509"/>
      <c r="C291" s="509"/>
      <c r="D291" s="509"/>
      <c r="E291" s="509"/>
      <c r="F291" s="509"/>
    </row>
    <row r="292" spans="1:6" x14ac:dyDescent="0.2">
      <c r="A292" s="509"/>
      <c r="B292" s="509"/>
      <c r="C292" s="509"/>
      <c r="D292" s="509"/>
      <c r="E292" s="509"/>
      <c r="F292" s="509"/>
    </row>
    <row r="293" spans="1:6" x14ac:dyDescent="0.2">
      <c r="A293" s="509"/>
      <c r="B293" s="509"/>
      <c r="C293" s="509"/>
      <c r="D293" s="509"/>
      <c r="E293" s="509"/>
      <c r="F293" s="509"/>
    </row>
  </sheetData>
  <mergeCells count="14">
    <mergeCell ref="B23:C23"/>
    <mergeCell ref="B25:C25"/>
    <mergeCell ref="B14:C14"/>
    <mergeCell ref="B16:C16"/>
    <mergeCell ref="B17:C17"/>
    <mergeCell ref="B18:C18"/>
    <mergeCell ref="B19:C19"/>
    <mergeCell ref="B21:C21"/>
    <mergeCell ref="B13:C13"/>
    <mergeCell ref="B3:C3"/>
    <mergeCell ref="B5:C5"/>
    <mergeCell ref="B7:C7"/>
    <mergeCell ref="B8:C8"/>
    <mergeCell ref="B10:C10"/>
  </mergeCells>
  <hyperlinks>
    <hyperlink ref="B14" r:id="rId1" xr:uid="{70F944CB-9BFE-4026-839B-A59125466E2B}"/>
    <hyperlink ref="B17" r:id="rId2" display="Qualitätsbericht &quot;Beschäftigungsstatistik schwerbehinderter Menschen&quot;" xr:uid="{07BB50A9-6B93-4C25-820F-284BEC559509}"/>
    <hyperlink ref="B8:C8" r:id="rId3" display="Informationen zur Beteiligung schwerbehinderter Menschen am Arbeitsmarkt sind in der Publikation &quot;Arbeitsmarkt für Menschen mit Behinderung&quot;" xr:uid="{BCCBD83B-6C49-4D3B-A8DA-B1FF99EA8851}"/>
    <hyperlink ref="B19" r:id="rId4" display="Qualitätsbericht &quot;Beschäftigungsstatistik schwerbehinderter Menschen&quot;" xr:uid="{C501543C-92C2-499F-9E8B-9B707C02FF58}"/>
    <hyperlink ref="B19:C19" r:id="rId5" display="Methodenbericht &quot;Neugestaltung der Beschäftigungsstatistik schwerbehinderter Menschen (Anzeigeverfahren SGB IX)&quot;." xr:uid="{C925F7D8-EF7B-4BDA-8B64-B300F9FDF86F}"/>
  </hyperlinks>
  <pageMargins left="0.70866141732283472" right="0.70866141732283472" top="0.59055118110236227" bottom="0.59055118110236227" header="0.31496062992125984" footer="0.31496062992125984"/>
  <pageSetup paperSize="9" orientation="portrait" r:id="rId6"/>
  <headerFooter>
    <oddFooter>&amp;C&amp;8Seite &amp;P von &amp;N</oddFooter>
  </headerFooter>
  <rowBreaks count="1" manualBreakCount="1">
    <brk id="19" max="16383" man="1"/>
  </rowBreaks>
  <drawing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49B68-5007-4DFF-905F-B9F8ADE4B371}">
  <sheetPr codeName="Tabelle14">
    <pageSetUpPr fitToPage="1"/>
  </sheetPr>
  <dimension ref="A1:K48"/>
  <sheetViews>
    <sheetView showGridLines="0" zoomScaleNormal="100" workbookViewId="0"/>
  </sheetViews>
  <sheetFormatPr baseColWidth="10" defaultColWidth="11" defaultRowHeight="12.75" x14ac:dyDescent="0.2"/>
  <cols>
    <col min="1" max="1" width="1.25" style="4" customWidth="1"/>
    <col min="2" max="2" width="3.25" style="4" customWidth="1"/>
    <col min="3" max="3" width="76.5" style="4" customWidth="1"/>
    <col min="4" max="4" width="11" style="4"/>
    <col min="5" max="5" width="11" style="4" customWidth="1"/>
    <col min="6" max="6" width="11" style="4"/>
    <col min="7" max="7" width="4.125" style="4" customWidth="1"/>
    <col min="8" max="16384" width="11" style="4"/>
  </cols>
  <sheetData>
    <row r="1" spans="1:6" ht="39.75" customHeight="1" x14ac:dyDescent="0.2">
      <c r="A1" s="1"/>
      <c r="B1" s="1"/>
      <c r="C1" s="3" t="s">
        <v>0</v>
      </c>
    </row>
    <row r="2" spans="1:6" ht="25.5" customHeight="1" x14ac:dyDescent="0.2">
      <c r="C2" s="189" t="s">
        <v>346</v>
      </c>
    </row>
    <row r="3" spans="1:6" ht="20.65" customHeight="1" x14ac:dyDescent="0.2">
      <c r="A3" s="11"/>
      <c r="B3" s="673" t="s">
        <v>196</v>
      </c>
      <c r="C3" s="673"/>
    </row>
    <row r="4" spans="1:6" ht="43.9" customHeight="1" x14ac:dyDescent="0.2">
      <c r="A4" s="11"/>
      <c r="B4" s="672" t="s">
        <v>355</v>
      </c>
      <c r="C4" s="672"/>
    </row>
    <row r="5" spans="1:6" ht="16.5" customHeight="1" x14ac:dyDescent="0.2">
      <c r="A5" s="11"/>
      <c r="B5" s="674" t="s">
        <v>356</v>
      </c>
      <c r="C5" s="674"/>
      <c r="D5" s="11"/>
      <c r="E5" s="11"/>
      <c r="F5" s="11"/>
    </row>
    <row r="6" spans="1:6" s="24" customFormat="1" ht="51.75" customHeight="1" x14ac:dyDescent="0.2">
      <c r="A6" s="23"/>
      <c r="B6" s="664" t="s">
        <v>357</v>
      </c>
      <c r="C6" s="664"/>
      <c r="D6" s="23"/>
      <c r="E6" s="23"/>
      <c r="F6" s="23"/>
    </row>
    <row r="7" spans="1:6" x14ac:dyDescent="0.2">
      <c r="A7" s="11"/>
      <c r="B7" s="11"/>
      <c r="C7" s="11"/>
      <c r="D7" s="11"/>
      <c r="E7" s="11"/>
      <c r="F7" s="11"/>
    </row>
    <row r="8" spans="1:6" ht="16.5" customHeight="1" x14ac:dyDescent="0.2">
      <c r="A8" s="11"/>
      <c r="B8" s="674" t="s">
        <v>3</v>
      </c>
      <c r="C8" s="674"/>
      <c r="D8" s="11"/>
      <c r="E8" s="11"/>
      <c r="F8" s="11"/>
    </row>
    <row r="9" spans="1:6" ht="183.75" customHeight="1" x14ac:dyDescent="0.2">
      <c r="A9" s="11"/>
      <c r="B9" s="664" t="s">
        <v>358</v>
      </c>
      <c r="C9" s="664"/>
      <c r="D9" s="11"/>
      <c r="E9" s="11"/>
      <c r="F9" s="11"/>
    </row>
    <row r="10" spans="1:6" ht="54.75" customHeight="1" x14ac:dyDescent="0.2">
      <c r="A10" s="11"/>
      <c r="B10" s="11"/>
      <c r="C10" s="494" t="s">
        <v>359</v>
      </c>
      <c r="D10" s="11"/>
      <c r="E10" s="11"/>
      <c r="F10" s="11"/>
    </row>
    <row r="11" spans="1:6" ht="18.2" customHeight="1" x14ac:dyDescent="0.2">
      <c r="A11" s="11"/>
      <c r="B11" s="675" t="s">
        <v>231</v>
      </c>
      <c r="C11" s="675"/>
      <c r="D11" s="11"/>
      <c r="E11" s="11"/>
      <c r="F11" s="11"/>
    </row>
    <row r="12" spans="1:6" ht="29.1" customHeight="1" x14ac:dyDescent="0.2">
      <c r="A12" s="11"/>
      <c r="B12" s="664" t="s">
        <v>360</v>
      </c>
      <c r="C12" s="664"/>
      <c r="D12" s="11"/>
      <c r="E12" s="11"/>
      <c r="F12" s="11"/>
    </row>
    <row r="13" spans="1:6" ht="184.5" customHeight="1" x14ac:dyDescent="0.2">
      <c r="A13" s="11"/>
      <c r="B13" s="11"/>
      <c r="C13" s="494" t="s">
        <v>361</v>
      </c>
      <c r="D13" s="11"/>
      <c r="E13" s="11"/>
      <c r="F13" s="11"/>
    </row>
    <row r="14" spans="1:6" ht="16.5" customHeight="1" x14ac:dyDescent="0.2">
      <c r="A14" s="11"/>
      <c r="B14" s="674" t="s">
        <v>362</v>
      </c>
      <c r="C14" s="674"/>
      <c r="D14" s="11"/>
      <c r="E14" s="11"/>
      <c r="F14" s="11"/>
    </row>
    <row r="15" spans="1:6" ht="36.75" customHeight="1" x14ac:dyDescent="0.2">
      <c r="A15" s="11"/>
      <c r="B15" s="669" t="s">
        <v>363</v>
      </c>
      <c r="C15" s="669"/>
      <c r="D15" s="11"/>
      <c r="E15" s="11"/>
      <c r="F15" s="11"/>
    </row>
    <row r="16" spans="1:6" ht="16.5" customHeight="1" x14ac:dyDescent="0.2">
      <c r="A16" s="11"/>
      <c r="B16" s="674" t="s">
        <v>364</v>
      </c>
      <c r="C16" s="676"/>
      <c r="D16" s="11"/>
      <c r="E16" s="11"/>
      <c r="F16" s="11"/>
    </row>
    <row r="17" spans="1:11" ht="61.35" customHeight="1" x14ac:dyDescent="0.2">
      <c r="A17" s="11"/>
      <c r="B17" s="669" t="s">
        <v>365</v>
      </c>
      <c r="C17" s="672"/>
      <c r="D17" s="11"/>
      <c r="E17" s="11"/>
      <c r="F17" s="11"/>
    </row>
    <row r="18" spans="1:11" s="193" customFormat="1" ht="21.95" customHeight="1" x14ac:dyDescent="0.2">
      <c r="A18" s="495"/>
      <c r="B18" s="675" t="s">
        <v>262</v>
      </c>
      <c r="C18" s="675"/>
      <c r="D18" s="495"/>
      <c r="E18" s="495"/>
      <c r="F18" s="495"/>
    </row>
    <row r="19" spans="1:11" ht="18.75" customHeight="1" x14ac:dyDescent="0.2">
      <c r="A19" s="11"/>
      <c r="B19" s="669" t="s">
        <v>366</v>
      </c>
      <c r="C19" s="669"/>
      <c r="D19" s="11"/>
      <c r="E19" s="11"/>
      <c r="F19" s="11"/>
    </row>
    <row r="20" spans="1:11" ht="119.1" customHeight="1" x14ac:dyDescent="0.2">
      <c r="A20" s="11"/>
      <c r="B20" s="351" t="s">
        <v>367</v>
      </c>
      <c r="C20" s="320" t="s">
        <v>260</v>
      </c>
      <c r="D20" s="11"/>
      <c r="E20" s="11"/>
      <c r="F20" s="11"/>
    </row>
    <row r="21" spans="1:11" ht="18.75" customHeight="1" x14ac:dyDescent="0.2">
      <c r="A21" s="11"/>
      <c r="B21" s="669" t="s">
        <v>243</v>
      </c>
      <c r="C21" s="669"/>
      <c r="D21" s="11"/>
      <c r="E21" s="11"/>
      <c r="F21" s="11"/>
    </row>
    <row r="22" spans="1:11" ht="62.65" customHeight="1" x14ac:dyDescent="0.2">
      <c r="A22" s="11"/>
      <c r="B22" s="351" t="s">
        <v>261</v>
      </c>
      <c r="C22" s="320" t="s">
        <v>263</v>
      </c>
      <c r="D22" s="11"/>
      <c r="E22" s="11"/>
      <c r="F22" s="11"/>
    </row>
    <row r="23" spans="1:11" x14ac:dyDescent="0.2">
      <c r="A23" s="11"/>
      <c r="B23" s="11"/>
      <c r="C23" s="494"/>
      <c r="D23" s="11"/>
      <c r="E23" s="11"/>
      <c r="F23" s="11"/>
    </row>
    <row r="24" spans="1:11" ht="16.5" customHeight="1" x14ac:dyDescent="0.2">
      <c r="A24" s="11"/>
      <c r="B24" s="675" t="s">
        <v>225</v>
      </c>
      <c r="C24" s="675"/>
      <c r="D24" s="11"/>
      <c r="E24" s="11"/>
      <c r="F24" s="11"/>
    </row>
    <row r="25" spans="1:11" ht="52.5" customHeight="1" x14ac:dyDescent="0.2">
      <c r="A25" s="11"/>
      <c r="B25" s="664" t="s">
        <v>368</v>
      </c>
      <c r="C25" s="664"/>
      <c r="D25" s="11"/>
      <c r="E25" s="11"/>
      <c r="F25" s="11"/>
    </row>
    <row r="26" spans="1:11" ht="79.5" customHeight="1" x14ac:dyDescent="0.2">
      <c r="B26" s="351" t="s">
        <v>259</v>
      </c>
      <c r="C26" s="256" t="s">
        <v>382</v>
      </c>
      <c r="D26" s="256"/>
      <c r="E26" s="256"/>
      <c r="F26" s="256"/>
      <c r="G26" s="256"/>
      <c r="H26" s="256"/>
      <c r="I26" s="256"/>
      <c r="J26" s="256"/>
      <c r="K26" s="255"/>
    </row>
    <row r="27" spans="1:11" ht="83.25" customHeight="1" x14ac:dyDescent="0.2">
      <c r="B27" s="664" t="s">
        <v>369</v>
      </c>
      <c r="C27" s="664"/>
      <c r="D27" s="494"/>
      <c r="E27" s="256"/>
      <c r="F27" s="256"/>
      <c r="G27" s="256"/>
      <c r="H27" s="256"/>
      <c r="I27" s="256"/>
      <c r="J27" s="256"/>
      <c r="K27" s="255"/>
    </row>
    <row r="28" spans="1:11" ht="12.75" customHeight="1" x14ac:dyDescent="0.2">
      <c r="B28" s="494"/>
      <c r="C28" s="494"/>
      <c r="D28" s="256"/>
      <c r="E28" s="256"/>
      <c r="F28" s="256"/>
      <c r="G28" s="256"/>
      <c r="H28" s="256"/>
      <c r="I28" s="256"/>
      <c r="J28" s="256"/>
      <c r="K28" s="255"/>
    </row>
    <row r="29" spans="1:11" ht="12.75" customHeight="1" x14ac:dyDescent="0.2">
      <c r="B29" s="674" t="s">
        <v>370</v>
      </c>
      <c r="C29" s="674"/>
      <c r="D29" s="256"/>
      <c r="E29" s="256"/>
      <c r="F29" s="256"/>
      <c r="G29" s="256"/>
      <c r="H29" s="256"/>
      <c r="I29" s="256"/>
      <c r="J29" s="256"/>
      <c r="K29" s="255"/>
    </row>
    <row r="30" spans="1:11" ht="44.25" customHeight="1" x14ac:dyDescent="0.2">
      <c r="B30" s="669" t="s">
        <v>383</v>
      </c>
      <c r="C30" s="669"/>
      <c r="D30" s="256"/>
      <c r="E30" s="256"/>
      <c r="F30" s="256"/>
      <c r="G30" s="256"/>
      <c r="H30" s="256"/>
      <c r="I30" s="256"/>
      <c r="J30" s="256"/>
      <c r="K30" s="255"/>
    </row>
    <row r="31" spans="1:11" ht="48.95" customHeight="1" x14ac:dyDescent="0.2">
      <c r="B31" s="493"/>
      <c r="C31" s="493"/>
      <c r="D31" s="256"/>
      <c r="E31" s="256"/>
      <c r="F31" s="256"/>
      <c r="G31" s="256"/>
      <c r="H31" s="256"/>
      <c r="I31" s="256"/>
      <c r="J31" s="256"/>
      <c r="K31" s="255"/>
    </row>
    <row r="32" spans="1:11" ht="12.75" customHeight="1" x14ac:dyDescent="0.2">
      <c r="B32" s="494"/>
      <c r="C32" s="494"/>
      <c r="D32" s="256"/>
      <c r="E32" s="256"/>
      <c r="F32" s="256"/>
      <c r="G32" s="256"/>
      <c r="H32" s="256"/>
      <c r="I32" s="256"/>
      <c r="J32" s="256"/>
      <c r="K32" s="255"/>
    </row>
    <row r="33" spans="1:6" x14ac:dyDescent="0.2">
      <c r="A33" s="10"/>
      <c r="B33" s="10"/>
      <c r="C33" s="11"/>
      <c r="D33" s="11"/>
      <c r="E33" s="11"/>
      <c r="F33" s="11"/>
    </row>
    <row r="34" spans="1:6" ht="16.5" customHeight="1" x14ac:dyDescent="0.2">
      <c r="A34" s="11"/>
      <c r="B34" s="674" t="s">
        <v>265</v>
      </c>
      <c r="C34" s="674"/>
      <c r="D34" s="11"/>
      <c r="E34" s="11"/>
      <c r="F34" s="11"/>
    </row>
    <row r="35" spans="1:6" ht="121.5" customHeight="1" x14ac:dyDescent="0.2">
      <c r="A35" s="190"/>
      <c r="B35" s="664" t="s">
        <v>371</v>
      </c>
      <c r="C35" s="664"/>
      <c r="D35" s="190"/>
      <c r="E35" s="190"/>
      <c r="F35" s="190"/>
    </row>
    <row r="36" spans="1:6" ht="62.25" customHeight="1" x14ac:dyDescent="0.2">
      <c r="A36" s="11"/>
      <c r="B36" s="664" t="s">
        <v>372</v>
      </c>
      <c r="C36" s="664"/>
      <c r="D36" s="11"/>
      <c r="E36" s="11"/>
      <c r="F36" s="11"/>
    </row>
    <row r="37" spans="1:6" ht="9.4" customHeight="1" x14ac:dyDescent="0.2">
      <c r="A37" s="10"/>
      <c r="B37" s="10"/>
      <c r="C37" s="11"/>
      <c r="D37" s="11"/>
      <c r="E37" s="11"/>
      <c r="F37" s="11"/>
    </row>
    <row r="38" spans="1:6" ht="15.6" customHeight="1" x14ac:dyDescent="0.2">
      <c r="B38" s="677" t="s">
        <v>373</v>
      </c>
      <c r="C38" s="677"/>
    </row>
    <row r="39" spans="1:6" x14ac:dyDescent="0.2">
      <c r="B39" s="501"/>
      <c r="C39" s="501"/>
    </row>
    <row r="40" spans="1:6" x14ac:dyDescent="0.2">
      <c r="B40" s="502" t="s">
        <v>374</v>
      </c>
      <c r="C40" s="502"/>
    </row>
    <row r="41" spans="1:6" ht="24" x14ac:dyDescent="0.2">
      <c r="B41" s="502"/>
      <c r="C41" s="503" t="s">
        <v>375</v>
      </c>
    </row>
    <row r="42" spans="1:6" ht="36" x14ac:dyDescent="0.2">
      <c r="B42" s="502"/>
      <c r="C42" s="503" t="s">
        <v>376</v>
      </c>
    </row>
    <row r="43" spans="1:6" ht="20.25" customHeight="1" x14ac:dyDescent="0.2">
      <c r="B43" s="502" t="s">
        <v>377</v>
      </c>
      <c r="C43" s="502"/>
    </row>
    <row r="44" spans="1:6" ht="49.5" customHeight="1" x14ac:dyDescent="0.2">
      <c r="B44" s="502"/>
      <c r="C44" s="503" t="s">
        <v>378</v>
      </c>
    </row>
    <row r="45" spans="1:6" ht="20.25" customHeight="1" x14ac:dyDescent="0.2">
      <c r="B45" s="502" t="s">
        <v>379</v>
      </c>
      <c r="C45" s="502"/>
    </row>
    <row r="46" spans="1:6" ht="24" x14ac:dyDescent="0.2">
      <c r="B46" s="502"/>
      <c r="C46" s="503" t="s">
        <v>380</v>
      </c>
    </row>
    <row r="47" spans="1:6" ht="20.25" customHeight="1" x14ac:dyDescent="0.2">
      <c r="B47" s="502" t="s">
        <v>381</v>
      </c>
      <c r="C47" s="502"/>
    </row>
    <row r="48" spans="1:6" ht="109.5" customHeight="1" x14ac:dyDescent="0.2">
      <c r="B48" s="502"/>
      <c r="C48" s="503" t="s">
        <v>384</v>
      </c>
    </row>
  </sheetData>
  <mergeCells count="24">
    <mergeCell ref="B38:C38"/>
    <mergeCell ref="B18:C18"/>
    <mergeCell ref="B19:C19"/>
    <mergeCell ref="B21:C21"/>
    <mergeCell ref="B24:C24"/>
    <mergeCell ref="B25:C25"/>
    <mergeCell ref="B27:C27"/>
    <mergeCell ref="B29:C29"/>
    <mergeCell ref="B30:C30"/>
    <mergeCell ref="B34:C34"/>
    <mergeCell ref="B35:C35"/>
    <mergeCell ref="B36:C36"/>
    <mergeCell ref="B17:C17"/>
    <mergeCell ref="B3:C3"/>
    <mergeCell ref="B4:C4"/>
    <mergeCell ref="B5:C5"/>
    <mergeCell ref="B6:C6"/>
    <mergeCell ref="B8:C8"/>
    <mergeCell ref="B9:C9"/>
    <mergeCell ref="B11:C11"/>
    <mergeCell ref="B12:C12"/>
    <mergeCell ref="B14:C14"/>
    <mergeCell ref="B15:C15"/>
    <mergeCell ref="B16:C16"/>
  </mergeCells>
  <pageMargins left="0.70866141732283472" right="0.51181102362204722" top="0.39370078740157483" bottom="0.59055118110236227" header="0.31496062992125984" footer="0.31496062992125984"/>
  <pageSetup paperSize="9" fitToHeight="0" orientation="portrait" r:id="rId1"/>
  <headerFooter>
    <oddFooter>&amp;C&amp;8Seite &amp;P von &amp;N</oddFooter>
  </headerFooter>
  <rowBreaks count="1" manualBreakCount="1">
    <brk id="31" max="2"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8375C-E118-44F2-BC0C-04DDB3F33909}">
  <sheetPr codeName="Tabelle19"/>
  <dimension ref="A1:K63"/>
  <sheetViews>
    <sheetView showGridLines="0" zoomScaleNormal="100" zoomScaleSheetLayoutView="100" workbookViewId="0"/>
  </sheetViews>
  <sheetFormatPr baseColWidth="10" defaultRowHeight="16.5" customHeight="1" x14ac:dyDescent="0.2"/>
  <cols>
    <col min="1" max="1" width="2.375" style="79" customWidth="1"/>
    <col min="2" max="2" width="15.125" style="79" customWidth="1"/>
    <col min="3" max="3" width="20.375" style="79" customWidth="1"/>
    <col min="4" max="5" width="10" style="79" customWidth="1"/>
    <col min="6" max="8" width="11" style="79"/>
    <col min="9" max="9" width="13.75" style="79" customWidth="1"/>
    <col min="10" max="256" width="11" style="79"/>
    <col min="257" max="257" width="2.375" style="79" customWidth="1"/>
    <col min="258" max="258" width="15.125" style="79" customWidth="1"/>
    <col min="259" max="259" width="20.375" style="79" customWidth="1"/>
    <col min="260" max="261" width="10" style="79" customWidth="1"/>
    <col min="262" max="264" width="11" style="79"/>
    <col min="265" max="265" width="13.75" style="79" customWidth="1"/>
    <col min="266" max="512" width="11" style="79"/>
    <col min="513" max="513" width="2.375" style="79" customWidth="1"/>
    <col min="514" max="514" width="15.125" style="79" customWidth="1"/>
    <col min="515" max="515" width="20.375" style="79" customWidth="1"/>
    <col min="516" max="517" width="10" style="79" customWidth="1"/>
    <col min="518" max="520" width="11" style="79"/>
    <col min="521" max="521" width="13.75" style="79" customWidth="1"/>
    <col min="522" max="768" width="11" style="79"/>
    <col min="769" max="769" width="2.375" style="79" customWidth="1"/>
    <col min="770" max="770" width="15.125" style="79" customWidth="1"/>
    <col min="771" max="771" width="20.375" style="79" customWidth="1"/>
    <col min="772" max="773" width="10" style="79" customWidth="1"/>
    <col min="774" max="776" width="11" style="79"/>
    <col min="777" max="777" width="13.75" style="79" customWidth="1"/>
    <col min="778" max="1024" width="11" style="79"/>
    <col min="1025" max="1025" width="2.375" style="79" customWidth="1"/>
    <col min="1026" max="1026" width="15.125" style="79" customWidth="1"/>
    <col min="1027" max="1027" width="20.375" style="79" customWidth="1"/>
    <col min="1028" max="1029" width="10" style="79" customWidth="1"/>
    <col min="1030" max="1032" width="11" style="79"/>
    <col min="1033" max="1033" width="13.75" style="79" customWidth="1"/>
    <col min="1034" max="1280" width="11" style="79"/>
    <col min="1281" max="1281" width="2.375" style="79" customWidth="1"/>
    <col min="1282" max="1282" width="15.125" style="79" customWidth="1"/>
    <col min="1283" max="1283" width="20.375" style="79" customWidth="1"/>
    <col min="1284" max="1285" width="10" style="79" customWidth="1"/>
    <col min="1286" max="1288" width="11" style="79"/>
    <col min="1289" max="1289" width="13.75" style="79" customWidth="1"/>
    <col min="1290" max="1536" width="11" style="79"/>
    <col min="1537" max="1537" width="2.375" style="79" customWidth="1"/>
    <col min="1538" max="1538" width="15.125" style="79" customWidth="1"/>
    <col min="1539" max="1539" width="20.375" style="79" customWidth="1"/>
    <col min="1540" max="1541" width="10" style="79" customWidth="1"/>
    <col min="1542" max="1544" width="11" style="79"/>
    <col min="1545" max="1545" width="13.75" style="79" customWidth="1"/>
    <col min="1546" max="1792" width="11" style="79"/>
    <col min="1793" max="1793" width="2.375" style="79" customWidth="1"/>
    <col min="1794" max="1794" width="15.125" style="79" customWidth="1"/>
    <col min="1795" max="1795" width="20.375" style="79" customWidth="1"/>
    <col min="1796" max="1797" width="10" style="79" customWidth="1"/>
    <col min="1798" max="1800" width="11" style="79"/>
    <col min="1801" max="1801" width="13.75" style="79" customWidth="1"/>
    <col min="1802" max="2048" width="11" style="79"/>
    <col min="2049" max="2049" width="2.375" style="79" customWidth="1"/>
    <col min="2050" max="2050" width="15.125" style="79" customWidth="1"/>
    <col min="2051" max="2051" width="20.375" style="79" customWidth="1"/>
    <col min="2052" max="2053" width="10" style="79" customWidth="1"/>
    <col min="2054" max="2056" width="11" style="79"/>
    <col min="2057" max="2057" width="13.75" style="79" customWidth="1"/>
    <col min="2058" max="2304" width="11" style="79"/>
    <col min="2305" max="2305" width="2.375" style="79" customWidth="1"/>
    <col min="2306" max="2306" width="15.125" style="79" customWidth="1"/>
    <col min="2307" max="2307" width="20.375" style="79" customWidth="1"/>
    <col min="2308" max="2309" width="10" style="79" customWidth="1"/>
    <col min="2310" max="2312" width="11" style="79"/>
    <col min="2313" max="2313" width="13.75" style="79" customWidth="1"/>
    <col min="2314" max="2560" width="11" style="79"/>
    <col min="2561" max="2561" width="2.375" style="79" customWidth="1"/>
    <col min="2562" max="2562" width="15.125" style="79" customWidth="1"/>
    <col min="2563" max="2563" width="20.375" style="79" customWidth="1"/>
    <col min="2564" max="2565" width="10" style="79" customWidth="1"/>
    <col min="2566" max="2568" width="11" style="79"/>
    <col min="2569" max="2569" width="13.75" style="79" customWidth="1"/>
    <col min="2570" max="2816" width="11" style="79"/>
    <col min="2817" max="2817" width="2.375" style="79" customWidth="1"/>
    <col min="2818" max="2818" width="15.125" style="79" customWidth="1"/>
    <col min="2819" max="2819" width="20.375" style="79" customWidth="1"/>
    <col min="2820" max="2821" width="10" style="79" customWidth="1"/>
    <col min="2822" max="2824" width="11" style="79"/>
    <col min="2825" max="2825" width="13.75" style="79" customWidth="1"/>
    <col min="2826" max="3072" width="11" style="79"/>
    <col min="3073" max="3073" width="2.375" style="79" customWidth="1"/>
    <col min="3074" max="3074" width="15.125" style="79" customWidth="1"/>
    <col min="3075" max="3075" width="20.375" style="79" customWidth="1"/>
    <col min="3076" max="3077" width="10" style="79" customWidth="1"/>
    <col min="3078" max="3080" width="11" style="79"/>
    <col min="3081" max="3081" width="13.75" style="79" customWidth="1"/>
    <col min="3082" max="3328" width="11" style="79"/>
    <col min="3329" max="3329" width="2.375" style="79" customWidth="1"/>
    <col min="3330" max="3330" width="15.125" style="79" customWidth="1"/>
    <col min="3331" max="3331" width="20.375" style="79" customWidth="1"/>
    <col min="3332" max="3333" width="10" style="79" customWidth="1"/>
    <col min="3334" max="3336" width="11" style="79"/>
    <col min="3337" max="3337" width="13.75" style="79" customWidth="1"/>
    <col min="3338" max="3584" width="11" style="79"/>
    <col min="3585" max="3585" width="2.375" style="79" customWidth="1"/>
    <col min="3586" max="3586" width="15.125" style="79" customWidth="1"/>
    <col min="3587" max="3587" width="20.375" style="79" customWidth="1"/>
    <col min="3588" max="3589" width="10" style="79" customWidth="1"/>
    <col min="3590" max="3592" width="11" style="79"/>
    <col min="3593" max="3593" width="13.75" style="79" customWidth="1"/>
    <col min="3594" max="3840" width="11" style="79"/>
    <col min="3841" max="3841" width="2.375" style="79" customWidth="1"/>
    <col min="3842" max="3842" width="15.125" style="79" customWidth="1"/>
    <col min="3843" max="3843" width="20.375" style="79" customWidth="1"/>
    <col min="3844" max="3845" width="10" style="79" customWidth="1"/>
    <col min="3846" max="3848" width="11" style="79"/>
    <col min="3849" max="3849" width="13.75" style="79" customWidth="1"/>
    <col min="3850" max="4096" width="11" style="79"/>
    <col min="4097" max="4097" width="2.375" style="79" customWidth="1"/>
    <col min="4098" max="4098" width="15.125" style="79" customWidth="1"/>
    <col min="4099" max="4099" width="20.375" style="79" customWidth="1"/>
    <col min="4100" max="4101" width="10" style="79" customWidth="1"/>
    <col min="4102" max="4104" width="11" style="79"/>
    <col min="4105" max="4105" width="13.75" style="79" customWidth="1"/>
    <col min="4106" max="4352" width="11" style="79"/>
    <col min="4353" max="4353" width="2.375" style="79" customWidth="1"/>
    <col min="4354" max="4354" width="15.125" style="79" customWidth="1"/>
    <col min="4355" max="4355" width="20.375" style="79" customWidth="1"/>
    <col min="4356" max="4357" width="10" style="79" customWidth="1"/>
    <col min="4358" max="4360" width="11" style="79"/>
    <col min="4361" max="4361" width="13.75" style="79" customWidth="1"/>
    <col min="4362" max="4608" width="11" style="79"/>
    <col min="4609" max="4609" width="2.375" style="79" customWidth="1"/>
    <col min="4610" max="4610" width="15.125" style="79" customWidth="1"/>
    <col min="4611" max="4611" width="20.375" style="79" customWidth="1"/>
    <col min="4612" max="4613" width="10" style="79" customWidth="1"/>
    <col min="4614" max="4616" width="11" style="79"/>
    <col min="4617" max="4617" width="13.75" style="79" customWidth="1"/>
    <col min="4618" max="4864" width="11" style="79"/>
    <col min="4865" max="4865" width="2.375" style="79" customWidth="1"/>
    <col min="4866" max="4866" width="15.125" style="79" customWidth="1"/>
    <col min="4867" max="4867" width="20.375" style="79" customWidth="1"/>
    <col min="4868" max="4869" width="10" style="79" customWidth="1"/>
    <col min="4870" max="4872" width="11" style="79"/>
    <col min="4873" max="4873" width="13.75" style="79" customWidth="1"/>
    <col min="4874" max="5120" width="11" style="79"/>
    <col min="5121" max="5121" width="2.375" style="79" customWidth="1"/>
    <col min="5122" max="5122" width="15.125" style="79" customWidth="1"/>
    <col min="5123" max="5123" width="20.375" style="79" customWidth="1"/>
    <col min="5124" max="5125" width="10" style="79" customWidth="1"/>
    <col min="5126" max="5128" width="11" style="79"/>
    <col min="5129" max="5129" width="13.75" style="79" customWidth="1"/>
    <col min="5130" max="5376" width="11" style="79"/>
    <col min="5377" max="5377" width="2.375" style="79" customWidth="1"/>
    <col min="5378" max="5378" width="15.125" style="79" customWidth="1"/>
    <col min="5379" max="5379" width="20.375" style="79" customWidth="1"/>
    <col min="5380" max="5381" width="10" style="79" customWidth="1"/>
    <col min="5382" max="5384" width="11" style="79"/>
    <col min="5385" max="5385" width="13.75" style="79" customWidth="1"/>
    <col min="5386" max="5632" width="11" style="79"/>
    <col min="5633" max="5633" width="2.375" style="79" customWidth="1"/>
    <col min="5634" max="5634" width="15.125" style="79" customWidth="1"/>
    <col min="5635" max="5635" width="20.375" style="79" customWidth="1"/>
    <col min="5636" max="5637" width="10" style="79" customWidth="1"/>
    <col min="5638" max="5640" width="11" style="79"/>
    <col min="5641" max="5641" width="13.75" style="79" customWidth="1"/>
    <col min="5642" max="5888" width="11" style="79"/>
    <col min="5889" max="5889" width="2.375" style="79" customWidth="1"/>
    <col min="5890" max="5890" width="15.125" style="79" customWidth="1"/>
    <col min="5891" max="5891" width="20.375" style="79" customWidth="1"/>
    <col min="5892" max="5893" width="10" style="79" customWidth="1"/>
    <col min="5894" max="5896" width="11" style="79"/>
    <col min="5897" max="5897" width="13.75" style="79" customWidth="1"/>
    <col min="5898" max="6144" width="11" style="79"/>
    <col min="6145" max="6145" width="2.375" style="79" customWidth="1"/>
    <col min="6146" max="6146" width="15.125" style="79" customWidth="1"/>
    <col min="6147" max="6147" width="20.375" style="79" customWidth="1"/>
    <col min="6148" max="6149" width="10" style="79" customWidth="1"/>
    <col min="6150" max="6152" width="11" style="79"/>
    <col min="6153" max="6153" width="13.75" style="79" customWidth="1"/>
    <col min="6154" max="6400" width="11" style="79"/>
    <col min="6401" max="6401" width="2.375" style="79" customWidth="1"/>
    <col min="6402" max="6402" width="15.125" style="79" customWidth="1"/>
    <col min="6403" max="6403" width="20.375" style="79" customWidth="1"/>
    <col min="6404" max="6405" width="10" style="79" customWidth="1"/>
    <col min="6406" max="6408" width="11" style="79"/>
    <col min="6409" max="6409" width="13.75" style="79" customWidth="1"/>
    <col min="6410" max="6656" width="11" style="79"/>
    <col min="6657" max="6657" width="2.375" style="79" customWidth="1"/>
    <col min="6658" max="6658" width="15.125" style="79" customWidth="1"/>
    <col min="6659" max="6659" width="20.375" style="79" customWidth="1"/>
    <col min="6660" max="6661" width="10" style="79" customWidth="1"/>
    <col min="6662" max="6664" width="11" style="79"/>
    <col min="6665" max="6665" width="13.75" style="79" customWidth="1"/>
    <col min="6666" max="6912" width="11" style="79"/>
    <col min="6913" max="6913" width="2.375" style="79" customWidth="1"/>
    <col min="6914" max="6914" width="15.125" style="79" customWidth="1"/>
    <col min="6915" max="6915" width="20.375" style="79" customWidth="1"/>
    <col min="6916" max="6917" width="10" style="79" customWidth="1"/>
    <col min="6918" max="6920" width="11" style="79"/>
    <col min="6921" max="6921" width="13.75" style="79" customWidth="1"/>
    <col min="6922" max="7168" width="11" style="79"/>
    <col min="7169" max="7169" width="2.375" style="79" customWidth="1"/>
    <col min="7170" max="7170" width="15.125" style="79" customWidth="1"/>
    <col min="7171" max="7171" width="20.375" style="79" customWidth="1"/>
    <col min="7172" max="7173" width="10" style="79" customWidth="1"/>
    <col min="7174" max="7176" width="11" style="79"/>
    <col min="7177" max="7177" width="13.75" style="79" customWidth="1"/>
    <col min="7178" max="7424" width="11" style="79"/>
    <col min="7425" max="7425" width="2.375" style="79" customWidth="1"/>
    <col min="7426" max="7426" width="15.125" style="79" customWidth="1"/>
    <col min="7427" max="7427" width="20.375" style="79" customWidth="1"/>
    <col min="7428" max="7429" width="10" style="79" customWidth="1"/>
    <col min="7430" max="7432" width="11" style="79"/>
    <col min="7433" max="7433" width="13.75" style="79" customWidth="1"/>
    <col min="7434" max="7680" width="11" style="79"/>
    <col min="7681" max="7681" width="2.375" style="79" customWidth="1"/>
    <col min="7682" max="7682" width="15.125" style="79" customWidth="1"/>
    <col min="7683" max="7683" width="20.375" style="79" customWidth="1"/>
    <col min="7684" max="7685" width="10" style="79" customWidth="1"/>
    <col min="7686" max="7688" width="11" style="79"/>
    <col min="7689" max="7689" width="13.75" style="79" customWidth="1"/>
    <col min="7690" max="7936" width="11" style="79"/>
    <col min="7937" max="7937" width="2.375" style="79" customWidth="1"/>
    <col min="7938" max="7938" width="15.125" style="79" customWidth="1"/>
    <col min="7939" max="7939" width="20.375" style="79" customWidth="1"/>
    <col min="7940" max="7941" width="10" style="79" customWidth="1"/>
    <col min="7942" max="7944" width="11" style="79"/>
    <col min="7945" max="7945" width="13.75" style="79" customWidth="1"/>
    <col min="7946" max="8192" width="11" style="79"/>
    <col min="8193" max="8193" width="2.375" style="79" customWidth="1"/>
    <col min="8194" max="8194" width="15.125" style="79" customWidth="1"/>
    <col min="8195" max="8195" width="20.375" style="79" customWidth="1"/>
    <col min="8196" max="8197" width="10" style="79" customWidth="1"/>
    <col min="8198" max="8200" width="11" style="79"/>
    <col min="8201" max="8201" width="13.75" style="79" customWidth="1"/>
    <col min="8202" max="8448" width="11" style="79"/>
    <col min="8449" max="8449" width="2.375" style="79" customWidth="1"/>
    <col min="8450" max="8450" width="15.125" style="79" customWidth="1"/>
    <col min="8451" max="8451" width="20.375" style="79" customWidth="1"/>
    <col min="8452" max="8453" width="10" style="79" customWidth="1"/>
    <col min="8454" max="8456" width="11" style="79"/>
    <col min="8457" max="8457" width="13.75" style="79" customWidth="1"/>
    <col min="8458" max="8704" width="11" style="79"/>
    <col min="8705" max="8705" width="2.375" style="79" customWidth="1"/>
    <col min="8706" max="8706" width="15.125" style="79" customWidth="1"/>
    <col min="8707" max="8707" width="20.375" style="79" customWidth="1"/>
    <col min="8708" max="8709" width="10" style="79" customWidth="1"/>
    <col min="8710" max="8712" width="11" style="79"/>
    <col min="8713" max="8713" width="13.75" style="79" customWidth="1"/>
    <col min="8714" max="8960" width="11" style="79"/>
    <col min="8961" max="8961" width="2.375" style="79" customWidth="1"/>
    <col min="8962" max="8962" width="15.125" style="79" customWidth="1"/>
    <col min="8963" max="8963" width="20.375" style="79" customWidth="1"/>
    <col min="8964" max="8965" width="10" style="79" customWidth="1"/>
    <col min="8966" max="8968" width="11" style="79"/>
    <col min="8969" max="8969" width="13.75" style="79" customWidth="1"/>
    <col min="8970" max="9216" width="11" style="79"/>
    <col min="9217" max="9217" width="2.375" style="79" customWidth="1"/>
    <col min="9218" max="9218" width="15.125" style="79" customWidth="1"/>
    <col min="9219" max="9219" width="20.375" style="79" customWidth="1"/>
    <col min="9220" max="9221" width="10" style="79" customWidth="1"/>
    <col min="9222" max="9224" width="11" style="79"/>
    <col min="9225" max="9225" width="13.75" style="79" customWidth="1"/>
    <col min="9226" max="9472" width="11" style="79"/>
    <col min="9473" max="9473" width="2.375" style="79" customWidth="1"/>
    <col min="9474" max="9474" width="15.125" style="79" customWidth="1"/>
    <col min="9475" max="9475" width="20.375" style="79" customWidth="1"/>
    <col min="9476" max="9477" width="10" style="79" customWidth="1"/>
    <col min="9478" max="9480" width="11" style="79"/>
    <col min="9481" max="9481" width="13.75" style="79" customWidth="1"/>
    <col min="9482" max="9728" width="11" style="79"/>
    <col min="9729" max="9729" width="2.375" style="79" customWidth="1"/>
    <col min="9730" max="9730" width="15.125" style="79" customWidth="1"/>
    <col min="9731" max="9731" width="20.375" style="79" customWidth="1"/>
    <col min="9732" max="9733" width="10" style="79" customWidth="1"/>
    <col min="9734" max="9736" width="11" style="79"/>
    <col min="9737" max="9737" width="13.75" style="79" customWidth="1"/>
    <col min="9738" max="9984" width="11" style="79"/>
    <col min="9985" max="9985" width="2.375" style="79" customWidth="1"/>
    <col min="9986" max="9986" width="15.125" style="79" customWidth="1"/>
    <col min="9987" max="9987" width="20.375" style="79" customWidth="1"/>
    <col min="9988" max="9989" width="10" style="79" customWidth="1"/>
    <col min="9990" max="9992" width="11" style="79"/>
    <col min="9993" max="9993" width="13.75" style="79" customWidth="1"/>
    <col min="9994" max="10240" width="11" style="79"/>
    <col min="10241" max="10241" width="2.375" style="79" customWidth="1"/>
    <col min="10242" max="10242" width="15.125" style="79" customWidth="1"/>
    <col min="10243" max="10243" width="20.375" style="79" customWidth="1"/>
    <col min="10244" max="10245" width="10" style="79" customWidth="1"/>
    <col min="10246" max="10248" width="11" style="79"/>
    <col min="10249" max="10249" width="13.75" style="79" customWidth="1"/>
    <col min="10250" max="10496" width="11" style="79"/>
    <col min="10497" max="10497" width="2.375" style="79" customWidth="1"/>
    <col min="10498" max="10498" width="15.125" style="79" customWidth="1"/>
    <col min="10499" max="10499" width="20.375" style="79" customWidth="1"/>
    <col min="10500" max="10501" width="10" style="79" customWidth="1"/>
    <col min="10502" max="10504" width="11" style="79"/>
    <col min="10505" max="10505" width="13.75" style="79" customWidth="1"/>
    <col min="10506" max="10752" width="11" style="79"/>
    <col min="10753" max="10753" width="2.375" style="79" customWidth="1"/>
    <col min="10754" max="10754" width="15.125" style="79" customWidth="1"/>
    <col min="10755" max="10755" width="20.375" style="79" customWidth="1"/>
    <col min="10756" max="10757" width="10" style="79" customWidth="1"/>
    <col min="10758" max="10760" width="11" style="79"/>
    <col min="10761" max="10761" width="13.75" style="79" customWidth="1"/>
    <col min="10762" max="11008" width="11" style="79"/>
    <col min="11009" max="11009" width="2.375" style="79" customWidth="1"/>
    <col min="11010" max="11010" width="15.125" style="79" customWidth="1"/>
    <col min="11011" max="11011" width="20.375" style="79" customWidth="1"/>
    <col min="11012" max="11013" width="10" style="79" customWidth="1"/>
    <col min="11014" max="11016" width="11" style="79"/>
    <col min="11017" max="11017" width="13.75" style="79" customWidth="1"/>
    <col min="11018" max="11264" width="11" style="79"/>
    <col min="11265" max="11265" width="2.375" style="79" customWidth="1"/>
    <col min="11266" max="11266" width="15.125" style="79" customWidth="1"/>
    <col min="11267" max="11267" width="20.375" style="79" customWidth="1"/>
    <col min="11268" max="11269" width="10" style="79" customWidth="1"/>
    <col min="11270" max="11272" width="11" style="79"/>
    <col min="11273" max="11273" width="13.75" style="79" customWidth="1"/>
    <col min="11274" max="11520" width="11" style="79"/>
    <col min="11521" max="11521" width="2.375" style="79" customWidth="1"/>
    <col min="11522" max="11522" width="15.125" style="79" customWidth="1"/>
    <col min="11523" max="11523" width="20.375" style="79" customWidth="1"/>
    <col min="11524" max="11525" width="10" style="79" customWidth="1"/>
    <col min="11526" max="11528" width="11" style="79"/>
    <col min="11529" max="11529" width="13.75" style="79" customWidth="1"/>
    <col min="11530" max="11776" width="11" style="79"/>
    <col min="11777" max="11777" width="2.375" style="79" customWidth="1"/>
    <col min="11778" max="11778" width="15.125" style="79" customWidth="1"/>
    <col min="11779" max="11779" width="20.375" style="79" customWidth="1"/>
    <col min="11780" max="11781" width="10" style="79" customWidth="1"/>
    <col min="11782" max="11784" width="11" style="79"/>
    <col min="11785" max="11785" width="13.75" style="79" customWidth="1"/>
    <col min="11786" max="12032" width="11" style="79"/>
    <col min="12033" max="12033" width="2.375" style="79" customWidth="1"/>
    <col min="12034" max="12034" width="15.125" style="79" customWidth="1"/>
    <col min="12035" max="12035" width="20.375" style="79" customWidth="1"/>
    <col min="12036" max="12037" width="10" style="79" customWidth="1"/>
    <col min="12038" max="12040" width="11" style="79"/>
    <col min="12041" max="12041" width="13.75" style="79" customWidth="1"/>
    <col min="12042" max="12288" width="11" style="79"/>
    <col min="12289" max="12289" width="2.375" style="79" customWidth="1"/>
    <col min="12290" max="12290" width="15.125" style="79" customWidth="1"/>
    <col min="12291" max="12291" width="20.375" style="79" customWidth="1"/>
    <col min="12292" max="12293" width="10" style="79" customWidth="1"/>
    <col min="12294" max="12296" width="11" style="79"/>
    <col min="12297" max="12297" width="13.75" style="79" customWidth="1"/>
    <col min="12298" max="12544" width="11" style="79"/>
    <col min="12545" max="12545" width="2.375" style="79" customWidth="1"/>
    <col min="12546" max="12546" width="15.125" style="79" customWidth="1"/>
    <col min="12547" max="12547" width="20.375" style="79" customWidth="1"/>
    <col min="12548" max="12549" width="10" style="79" customWidth="1"/>
    <col min="12550" max="12552" width="11" style="79"/>
    <col min="12553" max="12553" width="13.75" style="79" customWidth="1"/>
    <col min="12554" max="12800" width="11" style="79"/>
    <col min="12801" max="12801" width="2.375" style="79" customWidth="1"/>
    <col min="12802" max="12802" width="15.125" style="79" customWidth="1"/>
    <col min="12803" max="12803" width="20.375" style="79" customWidth="1"/>
    <col min="12804" max="12805" width="10" style="79" customWidth="1"/>
    <col min="12806" max="12808" width="11" style="79"/>
    <col min="12809" max="12809" width="13.75" style="79" customWidth="1"/>
    <col min="12810" max="13056" width="11" style="79"/>
    <col min="13057" max="13057" width="2.375" style="79" customWidth="1"/>
    <col min="13058" max="13058" width="15.125" style="79" customWidth="1"/>
    <col min="13059" max="13059" width="20.375" style="79" customWidth="1"/>
    <col min="13060" max="13061" width="10" style="79" customWidth="1"/>
    <col min="13062" max="13064" width="11" style="79"/>
    <col min="13065" max="13065" width="13.75" style="79" customWidth="1"/>
    <col min="13066" max="13312" width="11" style="79"/>
    <col min="13313" max="13313" width="2.375" style="79" customWidth="1"/>
    <col min="13314" max="13314" width="15.125" style="79" customWidth="1"/>
    <col min="13315" max="13315" width="20.375" style="79" customWidth="1"/>
    <col min="13316" max="13317" width="10" style="79" customWidth="1"/>
    <col min="13318" max="13320" width="11" style="79"/>
    <col min="13321" max="13321" width="13.75" style="79" customWidth="1"/>
    <col min="13322" max="13568" width="11" style="79"/>
    <col min="13569" max="13569" width="2.375" style="79" customWidth="1"/>
    <col min="13570" max="13570" width="15.125" style="79" customWidth="1"/>
    <col min="13571" max="13571" width="20.375" style="79" customWidth="1"/>
    <col min="13572" max="13573" width="10" style="79" customWidth="1"/>
    <col min="13574" max="13576" width="11" style="79"/>
    <col min="13577" max="13577" width="13.75" style="79" customWidth="1"/>
    <col min="13578" max="13824" width="11" style="79"/>
    <col min="13825" max="13825" width="2.375" style="79" customWidth="1"/>
    <col min="13826" max="13826" width="15.125" style="79" customWidth="1"/>
    <col min="13827" max="13827" width="20.375" style="79" customWidth="1"/>
    <col min="13828" max="13829" width="10" style="79" customWidth="1"/>
    <col min="13830" max="13832" width="11" style="79"/>
    <col min="13833" max="13833" width="13.75" style="79" customWidth="1"/>
    <col min="13834" max="14080" width="11" style="79"/>
    <col min="14081" max="14081" width="2.375" style="79" customWidth="1"/>
    <col min="14082" max="14082" width="15.125" style="79" customWidth="1"/>
    <col min="14083" max="14083" width="20.375" style="79" customWidth="1"/>
    <col min="14084" max="14085" width="10" style="79" customWidth="1"/>
    <col min="14086" max="14088" width="11" style="79"/>
    <col min="14089" max="14089" width="13.75" style="79" customWidth="1"/>
    <col min="14090" max="14336" width="11" style="79"/>
    <col min="14337" max="14337" width="2.375" style="79" customWidth="1"/>
    <col min="14338" max="14338" width="15.125" style="79" customWidth="1"/>
    <col min="14339" max="14339" width="20.375" style="79" customWidth="1"/>
    <col min="14340" max="14341" width="10" style="79" customWidth="1"/>
    <col min="14342" max="14344" width="11" style="79"/>
    <col min="14345" max="14345" width="13.75" style="79" customWidth="1"/>
    <col min="14346" max="14592" width="11" style="79"/>
    <col min="14593" max="14593" width="2.375" style="79" customWidth="1"/>
    <col min="14594" max="14594" width="15.125" style="79" customWidth="1"/>
    <col min="14595" max="14595" width="20.375" style="79" customWidth="1"/>
    <col min="14596" max="14597" width="10" style="79" customWidth="1"/>
    <col min="14598" max="14600" width="11" style="79"/>
    <col min="14601" max="14601" width="13.75" style="79" customWidth="1"/>
    <col min="14602" max="14848" width="11" style="79"/>
    <col min="14849" max="14849" width="2.375" style="79" customWidth="1"/>
    <col min="14850" max="14850" width="15.125" style="79" customWidth="1"/>
    <col min="14851" max="14851" width="20.375" style="79" customWidth="1"/>
    <col min="14852" max="14853" width="10" style="79" customWidth="1"/>
    <col min="14854" max="14856" width="11" style="79"/>
    <col min="14857" max="14857" width="13.75" style="79" customWidth="1"/>
    <col min="14858" max="15104" width="11" style="79"/>
    <col min="15105" max="15105" width="2.375" style="79" customWidth="1"/>
    <col min="15106" max="15106" width="15.125" style="79" customWidth="1"/>
    <col min="15107" max="15107" width="20.375" style="79" customWidth="1"/>
    <col min="15108" max="15109" width="10" style="79" customWidth="1"/>
    <col min="15110" max="15112" width="11" style="79"/>
    <col min="15113" max="15113" width="13.75" style="79" customWidth="1"/>
    <col min="15114" max="15360" width="11" style="79"/>
    <col min="15361" max="15361" width="2.375" style="79" customWidth="1"/>
    <col min="15362" max="15362" width="15.125" style="79" customWidth="1"/>
    <col min="15363" max="15363" width="20.375" style="79" customWidth="1"/>
    <col min="15364" max="15365" width="10" style="79" customWidth="1"/>
    <col min="15366" max="15368" width="11" style="79"/>
    <col min="15369" max="15369" width="13.75" style="79" customWidth="1"/>
    <col min="15370" max="15616" width="11" style="79"/>
    <col min="15617" max="15617" width="2.375" style="79" customWidth="1"/>
    <col min="15618" max="15618" width="15.125" style="79" customWidth="1"/>
    <col min="15619" max="15619" width="20.375" style="79" customWidth="1"/>
    <col min="15620" max="15621" width="10" style="79" customWidth="1"/>
    <col min="15622" max="15624" width="11" style="79"/>
    <col min="15625" max="15625" width="13.75" style="79" customWidth="1"/>
    <col min="15626" max="15872" width="11" style="79"/>
    <col min="15873" max="15873" width="2.375" style="79" customWidth="1"/>
    <col min="15874" max="15874" width="15.125" style="79" customWidth="1"/>
    <col min="15875" max="15875" width="20.375" style="79" customWidth="1"/>
    <col min="15876" max="15877" width="10" style="79" customWidth="1"/>
    <col min="15878" max="15880" width="11" style="79"/>
    <col min="15881" max="15881" width="13.75" style="79" customWidth="1"/>
    <col min="15882" max="16128" width="11" style="79"/>
    <col min="16129" max="16129" width="2.375" style="79" customWidth="1"/>
    <col min="16130" max="16130" width="15.125" style="79" customWidth="1"/>
    <col min="16131" max="16131" width="20.375" style="79" customWidth="1"/>
    <col min="16132" max="16133" width="10" style="79" customWidth="1"/>
    <col min="16134" max="16136" width="11" style="79"/>
    <col min="16137" max="16137" width="13.75" style="79" customWidth="1"/>
    <col min="16138" max="16384" width="11" style="79"/>
  </cols>
  <sheetData>
    <row r="1" spans="1:11" s="52" customFormat="1" ht="32.25" customHeight="1" x14ac:dyDescent="0.2">
      <c r="A1" s="474"/>
      <c r="B1" s="474"/>
      <c r="C1" s="474"/>
      <c r="D1" s="474"/>
      <c r="E1" s="475"/>
      <c r="F1" s="475"/>
      <c r="G1" s="475"/>
      <c r="I1" s="53"/>
    </row>
    <row r="2" spans="1:11" s="55" customFormat="1" ht="13.15" customHeight="1" x14ac:dyDescent="0.2">
      <c r="A2" s="54"/>
      <c r="C2" s="56"/>
      <c r="D2" s="56"/>
      <c r="G2" s="57" t="s">
        <v>326</v>
      </c>
      <c r="H2" s="58"/>
      <c r="I2" s="58"/>
      <c r="K2" s="53"/>
    </row>
    <row r="3" spans="1:11" s="52" customFormat="1" ht="19.7" customHeight="1" x14ac:dyDescent="0.25">
      <c r="A3" s="59" t="s">
        <v>112</v>
      </c>
      <c r="D3" s="60"/>
    </row>
    <row r="4" spans="1:11" s="55" customFormat="1" ht="19.7" customHeight="1" x14ac:dyDescent="0.2">
      <c r="A4" s="54"/>
      <c r="C4" s="56"/>
      <c r="D4" s="56"/>
      <c r="E4" s="56"/>
      <c r="G4" s="61"/>
      <c r="H4" s="58"/>
      <c r="I4" s="58"/>
    </row>
    <row r="5" spans="1:11" s="55" customFormat="1" ht="13.15" customHeight="1" x14ac:dyDescent="0.2">
      <c r="A5" s="54"/>
      <c r="C5" s="56"/>
      <c r="D5" s="56"/>
      <c r="E5" s="56"/>
      <c r="G5" s="61"/>
      <c r="H5" s="58"/>
      <c r="I5" s="58"/>
    </row>
    <row r="6" spans="1:11" s="55" customFormat="1" ht="13.15" customHeight="1" x14ac:dyDescent="0.2">
      <c r="A6" s="690" t="s">
        <v>113</v>
      </c>
      <c r="B6" s="691"/>
      <c r="C6" s="691"/>
      <c r="D6" s="691"/>
      <c r="E6" s="691"/>
      <c r="F6" s="692"/>
      <c r="G6" s="692"/>
      <c r="H6" s="58"/>
      <c r="I6" s="58"/>
    </row>
    <row r="7" spans="1:11" s="55" customFormat="1" ht="13.15" customHeight="1" x14ac:dyDescent="0.2">
      <c r="A7" s="54"/>
      <c r="C7" s="56"/>
      <c r="D7" s="56"/>
      <c r="E7" s="56"/>
      <c r="G7" s="61"/>
      <c r="H7" s="58"/>
      <c r="I7" s="58"/>
    </row>
    <row r="8" spans="1:11" s="61" customFormat="1" ht="13.15" customHeight="1" x14ac:dyDescent="0.2">
      <c r="B8" s="62" t="s">
        <v>114</v>
      </c>
      <c r="C8" s="63"/>
      <c r="D8" s="63"/>
      <c r="E8" s="64"/>
      <c r="F8" s="65"/>
      <c r="G8" s="65"/>
      <c r="H8" s="58"/>
      <c r="I8" s="58"/>
    </row>
    <row r="9" spans="1:11" s="61" customFormat="1" ht="13.15" customHeight="1" x14ac:dyDescent="0.2">
      <c r="A9" s="66"/>
      <c r="B9" s="688" t="s">
        <v>115</v>
      </c>
      <c r="C9" s="688"/>
      <c r="D9" s="693"/>
      <c r="E9" s="18"/>
      <c r="F9" s="18"/>
      <c r="H9" s="58"/>
      <c r="I9" s="58"/>
    </row>
    <row r="10" spans="1:11" s="61" customFormat="1" ht="13.15" customHeight="1" x14ac:dyDescent="0.2">
      <c r="A10" s="66"/>
      <c r="B10" s="694" t="s">
        <v>116</v>
      </c>
      <c r="C10" s="694"/>
      <c r="D10" s="71"/>
      <c r="E10" s="67"/>
      <c r="G10" s="68"/>
      <c r="H10" s="69"/>
      <c r="I10" s="69"/>
    </row>
    <row r="11" spans="1:11" s="61" customFormat="1" ht="13.15" customHeight="1" x14ac:dyDescent="0.2">
      <c r="A11" s="66"/>
      <c r="B11" s="687" t="s">
        <v>117</v>
      </c>
      <c r="C11" s="688"/>
      <c r="D11" s="77"/>
      <c r="E11" s="67"/>
      <c r="G11" s="68"/>
      <c r="H11" s="70"/>
      <c r="I11" s="70"/>
    </row>
    <row r="12" spans="1:11" s="61" customFormat="1" ht="13.15" customHeight="1" x14ac:dyDescent="0.2">
      <c r="A12" s="66"/>
      <c r="B12" s="681" t="s">
        <v>118</v>
      </c>
      <c r="C12" s="681"/>
      <c r="D12" s="77"/>
      <c r="E12" s="67"/>
      <c r="G12" s="68"/>
      <c r="H12" s="70"/>
      <c r="I12" s="70"/>
    </row>
    <row r="13" spans="1:11" s="61" customFormat="1" ht="13.15" customHeight="1" x14ac:dyDescent="0.2">
      <c r="A13" s="66"/>
      <c r="B13" s="681" t="s">
        <v>119</v>
      </c>
      <c r="C13" s="681"/>
      <c r="D13" s="77"/>
      <c r="E13" s="67"/>
      <c r="G13" s="68"/>
    </row>
    <row r="14" spans="1:11" s="61" customFormat="1" ht="13.15" customHeight="1" x14ac:dyDescent="0.2">
      <c r="A14" s="66"/>
      <c r="B14" s="681" t="s">
        <v>120</v>
      </c>
      <c r="C14" s="681"/>
      <c r="D14" s="71"/>
      <c r="E14" s="67"/>
      <c r="G14" s="68"/>
    </row>
    <row r="15" spans="1:11" s="61" customFormat="1" ht="13.15" customHeight="1" x14ac:dyDescent="0.2">
      <c r="A15" s="66"/>
      <c r="B15" s="681" t="s">
        <v>121</v>
      </c>
      <c r="C15" s="681"/>
      <c r="D15" s="71"/>
      <c r="E15" s="67"/>
      <c r="G15" s="68"/>
    </row>
    <row r="16" spans="1:11" s="61" customFormat="1" ht="13.15" customHeight="1" x14ac:dyDescent="0.2">
      <c r="A16" s="66"/>
      <c r="B16" s="686" t="s">
        <v>122</v>
      </c>
      <c r="C16" s="686"/>
      <c r="D16" s="71"/>
      <c r="E16" s="67"/>
      <c r="G16" s="68"/>
    </row>
    <row r="17" spans="1:7" s="61" customFormat="1" ht="13.15" customHeight="1" x14ac:dyDescent="0.2">
      <c r="A17" s="66"/>
      <c r="B17" s="686"/>
      <c r="C17" s="686"/>
      <c r="D17" s="71"/>
      <c r="E17" s="67"/>
      <c r="G17" s="68"/>
    </row>
    <row r="18" spans="1:7" s="61" customFormat="1" ht="13.15" customHeight="1" x14ac:dyDescent="0.2">
      <c r="B18" s="62" t="s">
        <v>123</v>
      </c>
      <c r="C18" s="72"/>
      <c r="D18" s="71"/>
      <c r="E18" s="67"/>
      <c r="G18" s="68"/>
    </row>
    <row r="19" spans="1:7" s="61" customFormat="1" ht="13.15" customHeight="1" x14ac:dyDescent="0.2">
      <c r="A19" s="66"/>
      <c r="B19" s="687" t="s">
        <v>124</v>
      </c>
      <c r="C19" s="688"/>
      <c r="D19" s="71"/>
      <c r="E19" s="67"/>
      <c r="G19" s="68"/>
    </row>
    <row r="20" spans="1:7" s="61" customFormat="1" ht="13.15" customHeight="1" x14ac:dyDescent="0.2">
      <c r="A20" s="66"/>
      <c r="B20" s="686" t="s">
        <v>125</v>
      </c>
      <c r="C20" s="686"/>
      <c r="D20" s="71"/>
      <c r="E20" s="67"/>
      <c r="G20" s="68"/>
    </row>
    <row r="21" spans="1:7" s="61" customFormat="1" ht="13.15" customHeight="1" x14ac:dyDescent="0.2">
      <c r="A21" s="66"/>
      <c r="B21" s="686" t="s">
        <v>126</v>
      </c>
      <c r="C21" s="686"/>
      <c r="D21" s="71"/>
      <c r="E21" s="67"/>
      <c r="G21" s="68"/>
    </row>
    <row r="22" spans="1:7" s="61" customFormat="1" ht="13.15" customHeight="1" x14ac:dyDescent="0.2">
      <c r="A22" s="66"/>
      <c r="B22" s="681" t="s">
        <v>127</v>
      </c>
      <c r="C22" s="681"/>
      <c r="D22" s="71"/>
      <c r="E22" s="67"/>
      <c r="G22" s="68"/>
    </row>
    <row r="23" spans="1:7" s="61" customFormat="1" ht="13.15" customHeight="1" x14ac:dyDescent="0.2">
      <c r="A23" s="66"/>
      <c r="B23" s="681" t="s">
        <v>128</v>
      </c>
      <c r="C23" s="681"/>
      <c r="D23" s="71"/>
      <c r="E23" s="67"/>
      <c r="G23" s="68"/>
    </row>
    <row r="24" spans="1:7" s="61" customFormat="1" ht="13.15" customHeight="1" x14ac:dyDescent="0.2">
      <c r="A24" s="66"/>
      <c r="B24" s="681" t="s">
        <v>129</v>
      </c>
      <c r="C24" s="681"/>
      <c r="D24" s="71"/>
      <c r="E24" s="67"/>
      <c r="G24" s="68"/>
    </row>
    <row r="25" spans="1:7" s="61" customFormat="1" ht="13.15" customHeight="1" x14ac:dyDescent="0.2">
      <c r="A25" s="66"/>
      <c r="B25" s="681" t="s">
        <v>130</v>
      </c>
      <c r="C25" s="681"/>
      <c r="D25" s="71"/>
      <c r="E25" s="67"/>
      <c r="G25" s="68"/>
    </row>
    <row r="26" spans="1:7" s="61" customFormat="1" ht="13.15" customHeight="1" x14ac:dyDescent="0.2">
      <c r="A26" s="66"/>
      <c r="B26" s="681" t="s">
        <v>131</v>
      </c>
      <c r="C26" s="681"/>
      <c r="D26" s="71"/>
      <c r="E26" s="67"/>
      <c r="G26" s="55"/>
    </row>
    <row r="27" spans="1:7" s="55" customFormat="1" ht="13.15" customHeight="1" x14ac:dyDescent="0.2">
      <c r="A27" s="66"/>
      <c r="B27" s="687" t="s">
        <v>132</v>
      </c>
      <c r="C27" s="688"/>
      <c r="D27" s="71"/>
      <c r="E27" s="67"/>
      <c r="F27" s="61"/>
    </row>
    <row r="28" spans="1:7" s="55" customFormat="1" ht="13.15" customHeight="1" x14ac:dyDescent="0.2">
      <c r="A28" s="476" t="s">
        <v>327</v>
      </c>
      <c r="B28" s="687" t="s">
        <v>327</v>
      </c>
      <c r="C28" s="688"/>
      <c r="D28" s="71"/>
      <c r="E28" s="67"/>
      <c r="F28" s="61"/>
    </row>
    <row r="29" spans="1:7" s="55" customFormat="1" ht="13.15" customHeight="1" x14ac:dyDescent="0.2">
      <c r="A29" s="66"/>
      <c r="B29" s="687" t="s">
        <v>133</v>
      </c>
      <c r="C29" s="688"/>
      <c r="D29" s="77"/>
      <c r="E29" s="67"/>
      <c r="F29" s="61"/>
    </row>
    <row r="30" spans="1:7" s="55" customFormat="1" ht="13.15" customHeight="1" x14ac:dyDescent="0.2">
      <c r="A30" s="66"/>
      <c r="B30" s="681" t="s">
        <v>134</v>
      </c>
      <c r="C30" s="689"/>
      <c r="D30" s="77"/>
      <c r="E30" s="67"/>
    </row>
    <row r="31" spans="1:7" s="55" customFormat="1" ht="13.15" customHeight="1" x14ac:dyDescent="0.2">
      <c r="A31" s="66"/>
      <c r="B31" s="681" t="s">
        <v>135</v>
      </c>
      <c r="C31" s="681"/>
      <c r="D31" s="77"/>
      <c r="E31" s="67"/>
    </row>
    <row r="32" spans="1:7" s="55" customFormat="1" ht="13.15" customHeight="1" x14ac:dyDescent="0.2">
      <c r="A32" s="66"/>
      <c r="B32" s="681" t="s">
        <v>136</v>
      </c>
      <c r="C32" s="681"/>
      <c r="D32" s="77"/>
      <c r="E32" s="67"/>
    </row>
    <row r="33" spans="1:8" s="55" customFormat="1" ht="13.15" customHeight="1" x14ac:dyDescent="0.2">
      <c r="A33" s="66"/>
      <c r="B33" s="477" t="s">
        <v>328</v>
      </c>
      <c r="C33" s="477"/>
      <c r="D33" s="77"/>
      <c r="E33" s="67"/>
    </row>
    <row r="34" spans="1:8" s="55" customFormat="1" ht="13.15" customHeight="1" x14ac:dyDescent="0.2">
      <c r="A34" s="66"/>
      <c r="B34" s="681" t="s">
        <v>329</v>
      </c>
      <c r="C34" s="681"/>
      <c r="D34" s="77"/>
      <c r="E34" s="67"/>
    </row>
    <row r="35" spans="1:8" s="55" customFormat="1" ht="13.15" customHeight="1" x14ac:dyDescent="0.2">
      <c r="A35" s="66"/>
      <c r="B35" s="681" t="s">
        <v>137</v>
      </c>
      <c r="C35" s="681"/>
      <c r="D35" s="77"/>
      <c r="E35" s="67"/>
      <c r="H35" s="73"/>
    </row>
    <row r="36" spans="1:8" s="55" customFormat="1" ht="13.15" customHeight="1" x14ac:dyDescent="0.2">
      <c r="A36" s="66"/>
      <c r="B36" s="681" t="s">
        <v>138</v>
      </c>
      <c r="C36" s="681"/>
      <c r="D36" s="77"/>
      <c r="E36" s="67"/>
      <c r="H36" s="73"/>
    </row>
    <row r="37" spans="1:8" s="61" customFormat="1" ht="13.15" customHeight="1" x14ac:dyDescent="0.2">
      <c r="A37" s="66"/>
      <c r="B37" s="75"/>
      <c r="C37" s="76"/>
      <c r="D37" s="77"/>
      <c r="E37" s="67"/>
      <c r="F37" s="55"/>
      <c r="G37" s="55"/>
      <c r="H37" s="74"/>
    </row>
    <row r="38" spans="1:8" ht="13.15" customHeight="1" x14ac:dyDescent="0.2">
      <c r="A38" s="682" t="s">
        <v>330</v>
      </c>
      <c r="B38" s="683"/>
      <c r="C38" s="683"/>
      <c r="D38" s="683"/>
      <c r="E38" s="683"/>
      <c r="F38" s="473"/>
      <c r="G38" s="473"/>
      <c r="H38" s="78"/>
    </row>
    <row r="39" spans="1:8" ht="13.15" customHeight="1" x14ac:dyDescent="0.2">
      <c r="A39" s="80"/>
      <c r="B39" s="81"/>
      <c r="C39" s="81"/>
      <c r="D39" s="82"/>
      <c r="E39" s="82"/>
      <c r="F39" s="82"/>
      <c r="G39" s="82"/>
      <c r="H39" s="78"/>
    </row>
    <row r="40" spans="1:8" ht="13.15" customHeight="1" x14ac:dyDescent="0.2">
      <c r="A40" s="680" t="s">
        <v>331</v>
      </c>
      <c r="B40" s="680"/>
      <c r="C40" s="680"/>
      <c r="D40" s="680"/>
      <c r="E40" s="680"/>
      <c r="F40" s="680"/>
      <c r="G40" s="680"/>
      <c r="H40" s="78"/>
    </row>
    <row r="41" spans="1:8" ht="13.15" customHeight="1" x14ac:dyDescent="0.2">
      <c r="A41" s="83"/>
      <c r="B41" s="84"/>
      <c r="C41" s="84"/>
      <c r="D41" s="71"/>
      <c r="E41" s="85"/>
      <c r="F41" s="73"/>
      <c r="G41" s="73"/>
      <c r="H41" s="78"/>
    </row>
    <row r="42" spans="1:8" ht="13.15" customHeight="1" x14ac:dyDescent="0.2">
      <c r="A42" s="684" t="s">
        <v>332</v>
      </c>
      <c r="B42" s="684"/>
      <c r="C42" s="684"/>
      <c r="D42" s="684"/>
      <c r="E42" s="684"/>
      <c r="F42" s="685"/>
      <c r="G42" s="685"/>
      <c r="H42" s="78"/>
    </row>
    <row r="43" spans="1:8" ht="13.15" customHeight="1" x14ac:dyDescent="0.2">
      <c r="A43" s="685"/>
      <c r="B43" s="685"/>
      <c r="C43" s="685"/>
      <c r="D43" s="685"/>
      <c r="E43" s="685"/>
      <c r="F43" s="685"/>
      <c r="G43" s="685"/>
    </row>
    <row r="44" spans="1:8" ht="13.15" customHeight="1" x14ac:dyDescent="0.2">
      <c r="A44" s="86"/>
      <c r="B44" s="86"/>
      <c r="C44" s="86"/>
      <c r="D44" s="87"/>
      <c r="E44" s="87"/>
      <c r="F44" s="78"/>
      <c r="G44" s="78"/>
    </row>
    <row r="45" spans="1:8" ht="13.15" customHeight="1" x14ac:dyDescent="0.2">
      <c r="A45" s="678" t="s">
        <v>139</v>
      </c>
      <c r="B45" s="679"/>
      <c r="C45" s="679"/>
      <c r="D45" s="679"/>
      <c r="E45" s="679"/>
      <c r="F45" s="679"/>
      <c r="G45" s="679"/>
    </row>
    <row r="46" spans="1:8" ht="13.15" customHeight="1" x14ac:dyDescent="0.2">
      <c r="A46" s="680" t="s">
        <v>140</v>
      </c>
      <c r="B46" s="680"/>
      <c r="C46" s="472" t="s">
        <v>333</v>
      </c>
      <c r="D46" s="472"/>
      <c r="E46" s="472"/>
      <c r="F46" s="472"/>
      <c r="G46" s="472"/>
    </row>
    <row r="47" spans="1:8" ht="13.15" customHeight="1" x14ac:dyDescent="0.2"/>
    <row r="48" spans="1:8" ht="13.15" customHeight="1" x14ac:dyDescent="0.2"/>
    <row r="49" ht="13.15" customHeight="1" x14ac:dyDescent="0.2"/>
    <row r="50" ht="13.15" customHeight="1" x14ac:dyDescent="0.2"/>
    <row r="51" ht="13.15" customHeight="1" x14ac:dyDescent="0.2"/>
    <row r="52" ht="13.15" customHeight="1" x14ac:dyDescent="0.2"/>
    <row r="53" ht="13.15" customHeight="1" x14ac:dyDescent="0.2"/>
    <row r="54" ht="13.15" customHeight="1" x14ac:dyDescent="0.2"/>
    <row r="55" ht="13.15" customHeight="1" x14ac:dyDescent="0.2"/>
    <row r="56" ht="13.15" customHeight="1" x14ac:dyDescent="0.2"/>
    <row r="57" ht="13.15" customHeight="1" x14ac:dyDescent="0.2"/>
    <row r="58" ht="13.15" customHeight="1" x14ac:dyDescent="0.2"/>
    <row r="59" ht="13.15" customHeight="1" x14ac:dyDescent="0.2"/>
    <row r="60" ht="13.15" customHeight="1" x14ac:dyDescent="0.2"/>
    <row r="61" ht="13.15" customHeight="1" x14ac:dyDescent="0.2"/>
    <row r="62" ht="13.15" customHeight="1" x14ac:dyDescent="0.2"/>
    <row r="63" ht="13.15" customHeight="1" x14ac:dyDescent="0.2"/>
  </sheetData>
  <mergeCells count="32">
    <mergeCell ref="B20:C20"/>
    <mergeCell ref="A6:G6"/>
    <mergeCell ref="B9:D9"/>
    <mergeCell ref="B10:C10"/>
    <mergeCell ref="B11:C11"/>
    <mergeCell ref="B12:C12"/>
    <mergeCell ref="B13:C13"/>
    <mergeCell ref="B14:C14"/>
    <mergeCell ref="B15:C15"/>
    <mergeCell ref="B16:C16"/>
    <mergeCell ref="B17:C17"/>
    <mergeCell ref="B19:C19"/>
    <mergeCell ref="B32:C32"/>
    <mergeCell ref="B21:C21"/>
    <mergeCell ref="B22:C22"/>
    <mergeCell ref="B23:C23"/>
    <mergeCell ref="B24:C24"/>
    <mergeCell ref="B25:C25"/>
    <mergeCell ref="B26:C26"/>
    <mergeCell ref="B27:C27"/>
    <mergeCell ref="B28:C28"/>
    <mergeCell ref="B29:C29"/>
    <mergeCell ref="B30:C30"/>
    <mergeCell ref="B31:C31"/>
    <mergeCell ref="A45:G45"/>
    <mergeCell ref="A46:B46"/>
    <mergeCell ref="B34:C34"/>
    <mergeCell ref="B35:C35"/>
    <mergeCell ref="B36:C36"/>
    <mergeCell ref="A38:E38"/>
    <mergeCell ref="A40:G40"/>
    <mergeCell ref="A42:G43"/>
  </mergeCells>
  <hyperlinks>
    <hyperlink ref="A42:E43" r:id="rId1" display="Das Glossar enthält Erläuterungen zu allen statistisch relevanten Begriffen, die in den verschiedenen Produkten der Statistik der BA verwendung finden." xr:uid="{822F8B13-7247-48DF-B8EE-F37B9DC8DA70}"/>
    <hyperlink ref="A42:G43" r:id="rId2" display="Das Glossar enthält Erläuterungen zu allen statistisch relevanten Begriffen, die in den verschiedenen Produkten der Statistik der BA Verwendung finden." xr:uid="{D6ADB39D-80D1-4AEA-9A3F-C861A88295C1}"/>
    <hyperlink ref="A46:B46" r:id="rId3" display="Abkürzungsverzeichnis" xr:uid="{14FF4426-6536-4295-9D39-376823A94894}"/>
    <hyperlink ref="C46" r:id="rId4" xr:uid="{2604AEE9-C25A-47F1-8B9E-68D127CA6054}"/>
    <hyperlink ref="A40:G40" r:id="rId5" display="Die Qualitätsberichte der Statistik erläutern die Entstehung und Aussagekraft der jeweiligen Fachstatistik." xr:uid="{95741651-B0F7-4720-BD4C-A0EA4E8342A9}"/>
    <hyperlink ref="B9:D9" r:id="rId6" display="Arbeitsuche, Arbeitslosigkeit und Unterbeschäftigung" xr:uid="{CF942084-BAD5-4117-9A2D-A996298DE36E}"/>
    <hyperlink ref="B10:C10" r:id="rId7" display="Ausbildungsmarkt" xr:uid="{392CD137-3D92-408A-A1F3-2776B3ADFD7D}"/>
    <hyperlink ref="B11:C11" r:id="rId8" display="Beschäftigung" xr:uid="{33BAAC27-FDF1-4A5E-B20C-0448A8EDC584}"/>
    <hyperlink ref="B12:C12" r:id="rId9" display="Einnahmen/Ausgaben" xr:uid="{65647BE3-717C-4D39-B8BB-4604BD4C0B63}"/>
    <hyperlink ref="B13:C13" r:id="rId10" display="Förderung und berufliche Rehabilitation" xr:uid="{B17968F3-9B88-4AD3-83CB-225252467A22}"/>
    <hyperlink ref="B14:C14" r:id="rId11" display="Gemeldete Arbeitsstellen" xr:uid="{003FF807-C405-47D7-8CC5-580895ACFA9E}"/>
    <hyperlink ref="B15:C15" r:id="rId12" display="Grundsicherung für Arbeitsuchende (SGB II)" xr:uid="{0985093F-1782-432B-BAA8-A1F5A73AD4F2}"/>
    <hyperlink ref="B16:C16" r:id="rId13" display="Leistungen SGB III" xr:uid="{4457BE6F-1055-4952-9CBD-5005CD0A4B8D}"/>
    <hyperlink ref="B19:C19" r:id="rId14" display="Berufe" xr:uid="{550515F1-61DA-4389-90FE-A8BB48A781DC}"/>
    <hyperlink ref="B20:C20" r:id="rId15" display="Bildung" xr:uid="{1592EDA1-4A9E-47BF-AD65-E77F06BA2BF9}"/>
    <hyperlink ref="B21:C21" r:id="rId16" display="Corona" xr:uid="{B92D3E92-9FD9-4F80-A853-1D2C556143CE}"/>
    <hyperlink ref="B22:C22" r:id="rId17" display="Demografie" xr:uid="{9ACD3229-2029-41D8-9282-DB33DA36B3BF}"/>
    <hyperlink ref="B23:C23" r:id="rId18" display="Eingliederungsbilanzen" xr:uid="{31A0BC85-BA5F-4D39-BDBB-E263BCA282C8}"/>
    <hyperlink ref="B24:C24" r:id="rId19" display="Entgelt" xr:uid="{F8BF16D9-E0C8-4D7F-B8B1-3CD98A4A5B5A}"/>
    <hyperlink ref="B25:C25" r:id="rId20" display="Fachkräftebedarf" xr:uid="{E994849D-B0B1-49A2-A426-2FB1DD3911FA}"/>
    <hyperlink ref="B26:C26" r:id="rId21" display="Familien und Kinder" xr:uid="{DE5C0465-FD2D-43CF-9E4D-5CAE5D5956CB}"/>
    <hyperlink ref="B27:C27" r:id="rId22" display="Frauen und Männer" xr:uid="{52201FD8-543C-444D-AE93-203696BEE6E3}"/>
    <hyperlink ref="B29:C29" r:id="rId23" display="Langzeitarbeitslosigkeit" xr:uid="{F73D2CE3-3D3B-4838-A5B2-CC1B04AF6437}"/>
    <hyperlink ref="B30:C30" r:id="rId24" display="Menschen mit Behinderungen" xr:uid="{B7821D85-1E52-4437-A150-D1E0DCF52D11}"/>
    <hyperlink ref="B31:C31" r:id="rId25" display="Migration" xr:uid="{4EAB5CCB-5212-47A4-AD87-7D3334096505}"/>
    <hyperlink ref="B32:C32" r:id="rId26" display="Regionale Mobilität" xr:uid="{E3B4D0D5-A7B3-4C4D-BF0F-6AF0579D7B20}"/>
    <hyperlink ref="B35:C35" r:id="rId27" display="Wirtschaftszweige" xr:uid="{19C44E88-C198-4130-9AC8-84F337646B3C}"/>
    <hyperlink ref="B36:C36" r:id="rId28" display="Zeitarbeit" xr:uid="{F8702A07-E2A4-4A7E-91B2-0C6DC5009D9D}"/>
    <hyperlink ref="A28" r:id="rId29" tooltip="Jüngere" display="https://statistik.arbeitsagentur.de/DE/Navigation/Statistiken/Themen-im-Fokus/Juengere/Juengere-Nav.html?mtm_campaign=Bericht" xr:uid="{6B9732D4-83C2-482D-8438-D3306DDA826E}"/>
    <hyperlink ref="B28:C28" r:id="rId30" display="Jüngere" xr:uid="{476E143E-089D-42F9-93E6-A118523A6979}"/>
    <hyperlink ref="B34:C34" r:id="rId31" display="Ukraine-Krieg" xr:uid="{E6827A19-F5A8-463E-BF82-B0B5FEA73B4E}"/>
    <hyperlink ref="A38:E38" r:id="rId32" display="Die Methodischen Hinweise der Statistik bieten ergänzende Informationen." xr:uid="{9AD210ED-5F9E-43DB-A270-5B3BFCAB646E}"/>
    <hyperlink ref="B33" r:id="rId33" xr:uid="{BA8C8A83-5332-4980-982C-6462D62100F6}"/>
  </hyperlinks>
  <printOptions horizontalCentered="1"/>
  <pageMargins left="0.70866141732283472" right="0.39370078740157483" top="0.39370078740157483" bottom="0.59055118110236227" header="0.39370078740157483" footer="0.39370078740157483"/>
  <pageSetup paperSize="9" fitToWidth="0" orientation="portrait" r:id="rId34"/>
  <headerFooter alignWithMargins="0"/>
  <drawing r:id="rId3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I58"/>
  <sheetViews>
    <sheetView showGridLines="0" zoomScaleNormal="100" zoomScaleSheetLayoutView="100" workbookViewId="0"/>
  </sheetViews>
  <sheetFormatPr baseColWidth="10" defaultColWidth="8.625" defaultRowHeight="16.5" customHeight="1" x14ac:dyDescent="0.2"/>
  <cols>
    <col min="1" max="1" width="6.5" style="37" customWidth="1"/>
    <col min="2" max="2" width="14.125" style="37" customWidth="1"/>
    <col min="3" max="3" width="42.375" style="115" customWidth="1"/>
    <col min="4" max="5" width="5" style="37" customWidth="1"/>
    <col min="6" max="6" width="10.625" style="37" customWidth="1"/>
    <col min="7" max="9" width="8.625" style="37" customWidth="1"/>
    <col min="10" max="10" width="3.625" style="37" customWidth="1"/>
    <col min="11" max="11" width="3.25" style="37" customWidth="1"/>
    <col min="12" max="256" width="8.625" style="37"/>
    <col min="257" max="257" width="6.5" style="37" customWidth="1"/>
    <col min="258" max="258" width="14.125" style="37" customWidth="1"/>
    <col min="259" max="259" width="42.375" style="37" customWidth="1"/>
    <col min="260" max="261" width="5" style="37" customWidth="1"/>
    <col min="262" max="262" width="10.625" style="37" customWidth="1"/>
    <col min="263" max="265" width="8.625" style="37" customWidth="1"/>
    <col min="266" max="266" width="3.625" style="37" customWidth="1"/>
    <col min="267" max="267" width="3.25" style="37" customWidth="1"/>
    <col min="268" max="512" width="8.625" style="37"/>
    <col min="513" max="513" width="6.5" style="37" customWidth="1"/>
    <col min="514" max="514" width="14.125" style="37" customWidth="1"/>
    <col min="515" max="515" width="42.375" style="37" customWidth="1"/>
    <col min="516" max="517" width="5" style="37" customWidth="1"/>
    <col min="518" max="518" width="10.625" style="37" customWidth="1"/>
    <col min="519" max="521" width="8.625" style="37" customWidth="1"/>
    <col min="522" max="522" width="3.625" style="37" customWidth="1"/>
    <col min="523" max="523" width="3.25" style="37" customWidth="1"/>
    <col min="524" max="768" width="8.625" style="37"/>
    <col min="769" max="769" width="6.5" style="37" customWidth="1"/>
    <col min="770" max="770" width="14.125" style="37" customWidth="1"/>
    <col min="771" max="771" width="42.375" style="37" customWidth="1"/>
    <col min="772" max="773" width="5" style="37" customWidth="1"/>
    <col min="774" max="774" width="10.625" style="37" customWidth="1"/>
    <col min="775" max="777" width="8.625" style="37" customWidth="1"/>
    <col min="778" max="778" width="3.625" style="37" customWidth="1"/>
    <col min="779" max="779" width="3.25" style="37" customWidth="1"/>
    <col min="780" max="1024" width="8.625" style="37"/>
    <col min="1025" max="1025" width="6.5" style="37" customWidth="1"/>
    <col min="1026" max="1026" width="14.125" style="37" customWidth="1"/>
    <col min="1027" max="1027" width="42.375" style="37" customWidth="1"/>
    <col min="1028" max="1029" width="5" style="37" customWidth="1"/>
    <col min="1030" max="1030" width="10.625" style="37" customWidth="1"/>
    <col min="1031" max="1033" width="8.625" style="37" customWidth="1"/>
    <col min="1034" max="1034" width="3.625" style="37" customWidth="1"/>
    <col min="1035" max="1035" width="3.25" style="37" customWidth="1"/>
    <col min="1036" max="1280" width="8.625" style="37"/>
    <col min="1281" max="1281" width="6.5" style="37" customWidth="1"/>
    <col min="1282" max="1282" width="14.125" style="37" customWidth="1"/>
    <col min="1283" max="1283" width="42.375" style="37" customWidth="1"/>
    <col min="1284" max="1285" width="5" style="37" customWidth="1"/>
    <col min="1286" max="1286" width="10.625" style="37" customWidth="1"/>
    <col min="1287" max="1289" width="8.625" style="37" customWidth="1"/>
    <col min="1290" max="1290" width="3.625" style="37" customWidth="1"/>
    <col min="1291" max="1291" width="3.25" style="37" customWidth="1"/>
    <col min="1292" max="1536" width="8.625" style="37"/>
    <col min="1537" max="1537" width="6.5" style="37" customWidth="1"/>
    <col min="1538" max="1538" width="14.125" style="37" customWidth="1"/>
    <col min="1539" max="1539" width="42.375" style="37" customWidth="1"/>
    <col min="1540" max="1541" width="5" style="37" customWidth="1"/>
    <col min="1542" max="1542" width="10.625" style="37" customWidth="1"/>
    <col min="1543" max="1545" width="8.625" style="37" customWidth="1"/>
    <col min="1546" max="1546" width="3.625" style="37" customWidth="1"/>
    <col min="1547" max="1547" width="3.25" style="37" customWidth="1"/>
    <col min="1548" max="1792" width="8.625" style="37"/>
    <col min="1793" max="1793" width="6.5" style="37" customWidth="1"/>
    <col min="1794" max="1794" width="14.125" style="37" customWidth="1"/>
    <col min="1795" max="1795" width="42.375" style="37" customWidth="1"/>
    <col min="1796" max="1797" width="5" style="37" customWidth="1"/>
    <col min="1798" max="1798" width="10.625" style="37" customWidth="1"/>
    <col min="1799" max="1801" width="8.625" style="37" customWidth="1"/>
    <col min="1802" max="1802" width="3.625" style="37" customWidth="1"/>
    <col min="1803" max="1803" width="3.25" style="37" customWidth="1"/>
    <col min="1804" max="2048" width="8.625" style="37"/>
    <col min="2049" max="2049" width="6.5" style="37" customWidth="1"/>
    <col min="2050" max="2050" width="14.125" style="37" customWidth="1"/>
    <col min="2051" max="2051" width="42.375" style="37" customWidth="1"/>
    <col min="2052" max="2053" width="5" style="37" customWidth="1"/>
    <col min="2054" max="2054" width="10.625" style="37" customWidth="1"/>
    <col min="2055" max="2057" width="8.625" style="37" customWidth="1"/>
    <col min="2058" max="2058" width="3.625" style="37" customWidth="1"/>
    <col min="2059" max="2059" width="3.25" style="37" customWidth="1"/>
    <col min="2060" max="2304" width="8.625" style="37"/>
    <col min="2305" max="2305" width="6.5" style="37" customWidth="1"/>
    <col min="2306" max="2306" width="14.125" style="37" customWidth="1"/>
    <col min="2307" max="2307" width="42.375" style="37" customWidth="1"/>
    <col min="2308" max="2309" width="5" style="37" customWidth="1"/>
    <col min="2310" max="2310" width="10.625" style="37" customWidth="1"/>
    <col min="2311" max="2313" width="8.625" style="37" customWidth="1"/>
    <col min="2314" max="2314" width="3.625" style="37" customWidth="1"/>
    <col min="2315" max="2315" width="3.25" style="37" customWidth="1"/>
    <col min="2316" max="2560" width="8.625" style="37"/>
    <col min="2561" max="2561" width="6.5" style="37" customWidth="1"/>
    <col min="2562" max="2562" width="14.125" style="37" customWidth="1"/>
    <col min="2563" max="2563" width="42.375" style="37" customWidth="1"/>
    <col min="2564" max="2565" width="5" style="37" customWidth="1"/>
    <col min="2566" max="2566" width="10.625" style="37" customWidth="1"/>
    <col min="2567" max="2569" width="8.625" style="37" customWidth="1"/>
    <col min="2570" max="2570" width="3.625" style="37" customWidth="1"/>
    <col min="2571" max="2571" width="3.25" style="37" customWidth="1"/>
    <col min="2572" max="2816" width="8.625" style="37"/>
    <col min="2817" max="2817" width="6.5" style="37" customWidth="1"/>
    <col min="2818" max="2818" width="14.125" style="37" customWidth="1"/>
    <col min="2819" max="2819" width="42.375" style="37" customWidth="1"/>
    <col min="2820" max="2821" width="5" style="37" customWidth="1"/>
    <col min="2822" max="2822" width="10.625" style="37" customWidth="1"/>
    <col min="2823" max="2825" width="8.625" style="37" customWidth="1"/>
    <col min="2826" max="2826" width="3.625" style="37" customWidth="1"/>
    <col min="2827" max="2827" width="3.25" style="37" customWidth="1"/>
    <col min="2828" max="3072" width="8.625" style="37"/>
    <col min="3073" max="3073" width="6.5" style="37" customWidth="1"/>
    <col min="3074" max="3074" width="14.125" style="37" customWidth="1"/>
    <col min="3075" max="3075" width="42.375" style="37" customWidth="1"/>
    <col min="3076" max="3077" width="5" style="37" customWidth="1"/>
    <col min="3078" max="3078" width="10.625" style="37" customWidth="1"/>
    <col min="3079" max="3081" width="8.625" style="37" customWidth="1"/>
    <col min="3082" max="3082" width="3.625" style="37" customWidth="1"/>
    <col min="3083" max="3083" width="3.25" style="37" customWidth="1"/>
    <col min="3084" max="3328" width="8.625" style="37"/>
    <col min="3329" max="3329" width="6.5" style="37" customWidth="1"/>
    <col min="3330" max="3330" width="14.125" style="37" customWidth="1"/>
    <col min="3331" max="3331" width="42.375" style="37" customWidth="1"/>
    <col min="3332" max="3333" width="5" style="37" customWidth="1"/>
    <col min="3334" max="3334" width="10.625" style="37" customWidth="1"/>
    <col min="3335" max="3337" width="8.625" style="37" customWidth="1"/>
    <col min="3338" max="3338" width="3.625" style="37" customWidth="1"/>
    <col min="3339" max="3339" width="3.25" style="37" customWidth="1"/>
    <col min="3340" max="3584" width="8.625" style="37"/>
    <col min="3585" max="3585" width="6.5" style="37" customWidth="1"/>
    <col min="3586" max="3586" width="14.125" style="37" customWidth="1"/>
    <col min="3587" max="3587" width="42.375" style="37" customWidth="1"/>
    <col min="3588" max="3589" width="5" style="37" customWidth="1"/>
    <col min="3590" max="3590" width="10.625" style="37" customWidth="1"/>
    <col min="3591" max="3593" width="8.625" style="37" customWidth="1"/>
    <col min="3594" max="3594" width="3.625" style="37" customWidth="1"/>
    <col min="3595" max="3595" width="3.25" style="37" customWidth="1"/>
    <col min="3596" max="3840" width="8.625" style="37"/>
    <col min="3841" max="3841" width="6.5" style="37" customWidth="1"/>
    <col min="3842" max="3842" width="14.125" style="37" customWidth="1"/>
    <col min="3843" max="3843" width="42.375" style="37" customWidth="1"/>
    <col min="3844" max="3845" width="5" style="37" customWidth="1"/>
    <col min="3846" max="3846" width="10.625" style="37" customWidth="1"/>
    <col min="3847" max="3849" width="8.625" style="37" customWidth="1"/>
    <col min="3850" max="3850" width="3.625" style="37" customWidth="1"/>
    <col min="3851" max="3851" width="3.25" style="37" customWidth="1"/>
    <col min="3852" max="4096" width="8.625" style="37"/>
    <col min="4097" max="4097" width="6.5" style="37" customWidth="1"/>
    <col min="4098" max="4098" width="14.125" style="37" customWidth="1"/>
    <col min="4099" max="4099" width="42.375" style="37" customWidth="1"/>
    <col min="4100" max="4101" width="5" style="37" customWidth="1"/>
    <col min="4102" max="4102" width="10.625" style="37" customWidth="1"/>
    <col min="4103" max="4105" width="8.625" style="37" customWidth="1"/>
    <col min="4106" max="4106" width="3.625" style="37" customWidth="1"/>
    <col min="4107" max="4107" width="3.25" style="37" customWidth="1"/>
    <col min="4108" max="4352" width="8.625" style="37"/>
    <col min="4353" max="4353" width="6.5" style="37" customWidth="1"/>
    <col min="4354" max="4354" width="14.125" style="37" customWidth="1"/>
    <col min="4355" max="4355" width="42.375" style="37" customWidth="1"/>
    <col min="4356" max="4357" width="5" style="37" customWidth="1"/>
    <col min="4358" max="4358" width="10.625" style="37" customWidth="1"/>
    <col min="4359" max="4361" width="8.625" style="37" customWidth="1"/>
    <col min="4362" max="4362" width="3.625" style="37" customWidth="1"/>
    <col min="4363" max="4363" width="3.25" style="37" customWidth="1"/>
    <col min="4364" max="4608" width="8.625" style="37"/>
    <col min="4609" max="4609" width="6.5" style="37" customWidth="1"/>
    <col min="4610" max="4610" width="14.125" style="37" customWidth="1"/>
    <col min="4611" max="4611" width="42.375" style="37" customWidth="1"/>
    <col min="4612" max="4613" width="5" style="37" customWidth="1"/>
    <col min="4614" max="4614" width="10.625" style="37" customWidth="1"/>
    <col min="4615" max="4617" width="8.625" style="37" customWidth="1"/>
    <col min="4618" max="4618" width="3.625" style="37" customWidth="1"/>
    <col min="4619" max="4619" width="3.25" style="37" customWidth="1"/>
    <col min="4620" max="4864" width="8.625" style="37"/>
    <col min="4865" max="4865" width="6.5" style="37" customWidth="1"/>
    <col min="4866" max="4866" width="14.125" style="37" customWidth="1"/>
    <col min="4867" max="4867" width="42.375" style="37" customWidth="1"/>
    <col min="4868" max="4869" width="5" style="37" customWidth="1"/>
    <col min="4870" max="4870" width="10.625" style="37" customWidth="1"/>
    <col min="4871" max="4873" width="8.625" style="37" customWidth="1"/>
    <col min="4874" max="4874" width="3.625" style="37" customWidth="1"/>
    <col min="4875" max="4875" width="3.25" style="37" customWidth="1"/>
    <col min="4876" max="5120" width="8.625" style="37"/>
    <col min="5121" max="5121" width="6.5" style="37" customWidth="1"/>
    <col min="5122" max="5122" width="14.125" style="37" customWidth="1"/>
    <col min="5123" max="5123" width="42.375" style="37" customWidth="1"/>
    <col min="5124" max="5125" width="5" style="37" customWidth="1"/>
    <col min="5126" max="5126" width="10.625" style="37" customWidth="1"/>
    <col min="5127" max="5129" width="8.625" style="37" customWidth="1"/>
    <col min="5130" max="5130" width="3.625" style="37" customWidth="1"/>
    <col min="5131" max="5131" width="3.25" style="37" customWidth="1"/>
    <col min="5132" max="5376" width="8.625" style="37"/>
    <col min="5377" max="5377" width="6.5" style="37" customWidth="1"/>
    <col min="5378" max="5378" width="14.125" style="37" customWidth="1"/>
    <col min="5379" max="5379" width="42.375" style="37" customWidth="1"/>
    <col min="5380" max="5381" width="5" style="37" customWidth="1"/>
    <col min="5382" max="5382" width="10.625" style="37" customWidth="1"/>
    <col min="5383" max="5385" width="8.625" style="37" customWidth="1"/>
    <col min="5386" max="5386" width="3.625" style="37" customWidth="1"/>
    <col min="5387" max="5387" width="3.25" style="37" customWidth="1"/>
    <col min="5388" max="5632" width="8.625" style="37"/>
    <col min="5633" max="5633" width="6.5" style="37" customWidth="1"/>
    <col min="5634" max="5634" width="14.125" style="37" customWidth="1"/>
    <col min="5635" max="5635" width="42.375" style="37" customWidth="1"/>
    <col min="5636" max="5637" width="5" style="37" customWidth="1"/>
    <col min="5638" max="5638" width="10.625" style="37" customWidth="1"/>
    <col min="5639" max="5641" width="8.625" style="37" customWidth="1"/>
    <col min="5642" max="5642" width="3.625" style="37" customWidth="1"/>
    <col min="5643" max="5643" width="3.25" style="37" customWidth="1"/>
    <col min="5644" max="5888" width="8.625" style="37"/>
    <col min="5889" max="5889" width="6.5" style="37" customWidth="1"/>
    <col min="5890" max="5890" width="14.125" style="37" customWidth="1"/>
    <col min="5891" max="5891" width="42.375" style="37" customWidth="1"/>
    <col min="5892" max="5893" width="5" style="37" customWidth="1"/>
    <col min="5894" max="5894" width="10.625" style="37" customWidth="1"/>
    <col min="5895" max="5897" width="8.625" style="37" customWidth="1"/>
    <col min="5898" max="5898" width="3.625" style="37" customWidth="1"/>
    <col min="5899" max="5899" width="3.25" style="37" customWidth="1"/>
    <col min="5900" max="6144" width="8.625" style="37"/>
    <col min="6145" max="6145" width="6.5" style="37" customWidth="1"/>
    <col min="6146" max="6146" width="14.125" style="37" customWidth="1"/>
    <col min="6147" max="6147" width="42.375" style="37" customWidth="1"/>
    <col min="6148" max="6149" width="5" style="37" customWidth="1"/>
    <col min="6150" max="6150" width="10.625" style="37" customWidth="1"/>
    <col min="6151" max="6153" width="8.625" style="37" customWidth="1"/>
    <col min="6154" max="6154" width="3.625" style="37" customWidth="1"/>
    <col min="6155" max="6155" width="3.25" style="37" customWidth="1"/>
    <col min="6156" max="6400" width="8.625" style="37"/>
    <col min="6401" max="6401" width="6.5" style="37" customWidth="1"/>
    <col min="6402" max="6402" width="14.125" style="37" customWidth="1"/>
    <col min="6403" max="6403" width="42.375" style="37" customWidth="1"/>
    <col min="6404" max="6405" width="5" style="37" customWidth="1"/>
    <col min="6406" max="6406" width="10.625" style="37" customWidth="1"/>
    <col min="6407" max="6409" width="8.625" style="37" customWidth="1"/>
    <col min="6410" max="6410" width="3.625" style="37" customWidth="1"/>
    <col min="6411" max="6411" width="3.25" style="37" customWidth="1"/>
    <col min="6412" max="6656" width="8.625" style="37"/>
    <col min="6657" max="6657" width="6.5" style="37" customWidth="1"/>
    <col min="6658" max="6658" width="14.125" style="37" customWidth="1"/>
    <col min="6659" max="6659" width="42.375" style="37" customWidth="1"/>
    <col min="6660" max="6661" width="5" style="37" customWidth="1"/>
    <col min="6662" max="6662" width="10.625" style="37" customWidth="1"/>
    <col min="6663" max="6665" width="8.625" style="37" customWidth="1"/>
    <col min="6666" max="6666" width="3.625" style="37" customWidth="1"/>
    <col min="6667" max="6667" width="3.25" style="37" customWidth="1"/>
    <col min="6668" max="6912" width="8.625" style="37"/>
    <col min="6913" max="6913" width="6.5" style="37" customWidth="1"/>
    <col min="6914" max="6914" width="14.125" style="37" customWidth="1"/>
    <col min="6915" max="6915" width="42.375" style="37" customWidth="1"/>
    <col min="6916" max="6917" width="5" style="37" customWidth="1"/>
    <col min="6918" max="6918" width="10.625" style="37" customWidth="1"/>
    <col min="6919" max="6921" width="8.625" style="37" customWidth="1"/>
    <col min="6922" max="6922" width="3.625" style="37" customWidth="1"/>
    <col min="6923" max="6923" width="3.25" style="37" customWidth="1"/>
    <col min="6924" max="7168" width="8.625" style="37"/>
    <col min="7169" max="7169" width="6.5" style="37" customWidth="1"/>
    <col min="7170" max="7170" width="14.125" style="37" customWidth="1"/>
    <col min="7171" max="7171" width="42.375" style="37" customWidth="1"/>
    <col min="7172" max="7173" width="5" style="37" customWidth="1"/>
    <col min="7174" max="7174" width="10.625" style="37" customWidth="1"/>
    <col min="7175" max="7177" width="8.625" style="37" customWidth="1"/>
    <col min="7178" max="7178" width="3.625" style="37" customWidth="1"/>
    <col min="7179" max="7179" width="3.25" style="37" customWidth="1"/>
    <col min="7180" max="7424" width="8.625" style="37"/>
    <col min="7425" max="7425" width="6.5" style="37" customWidth="1"/>
    <col min="7426" max="7426" width="14.125" style="37" customWidth="1"/>
    <col min="7427" max="7427" width="42.375" style="37" customWidth="1"/>
    <col min="7428" max="7429" width="5" style="37" customWidth="1"/>
    <col min="7430" max="7430" width="10.625" style="37" customWidth="1"/>
    <col min="7431" max="7433" width="8.625" style="37" customWidth="1"/>
    <col min="7434" max="7434" width="3.625" style="37" customWidth="1"/>
    <col min="7435" max="7435" width="3.25" style="37" customWidth="1"/>
    <col min="7436" max="7680" width="8.625" style="37"/>
    <col min="7681" max="7681" width="6.5" style="37" customWidth="1"/>
    <col min="7682" max="7682" width="14.125" style="37" customWidth="1"/>
    <col min="7683" max="7683" width="42.375" style="37" customWidth="1"/>
    <col min="7684" max="7685" width="5" style="37" customWidth="1"/>
    <col min="7686" max="7686" width="10.625" style="37" customWidth="1"/>
    <col min="7687" max="7689" width="8.625" style="37" customWidth="1"/>
    <col min="7690" max="7690" width="3.625" style="37" customWidth="1"/>
    <col min="7691" max="7691" width="3.25" style="37" customWidth="1"/>
    <col min="7692" max="7936" width="8.625" style="37"/>
    <col min="7937" max="7937" width="6.5" style="37" customWidth="1"/>
    <col min="7938" max="7938" width="14.125" style="37" customWidth="1"/>
    <col min="7939" max="7939" width="42.375" style="37" customWidth="1"/>
    <col min="7940" max="7941" width="5" style="37" customWidth="1"/>
    <col min="7942" max="7942" width="10.625" style="37" customWidth="1"/>
    <col min="7943" max="7945" width="8.625" style="37" customWidth="1"/>
    <col min="7946" max="7946" width="3.625" style="37" customWidth="1"/>
    <col min="7947" max="7947" width="3.25" style="37" customWidth="1"/>
    <col min="7948" max="8192" width="8.625" style="37"/>
    <col min="8193" max="8193" width="6.5" style="37" customWidth="1"/>
    <col min="8194" max="8194" width="14.125" style="37" customWidth="1"/>
    <col min="8195" max="8195" width="42.375" style="37" customWidth="1"/>
    <col min="8196" max="8197" width="5" style="37" customWidth="1"/>
    <col min="8198" max="8198" width="10.625" style="37" customWidth="1"/>
    <col min="8199" max="8201" width="8.625" style="37" customWidth="1"/>
    <col min="8202" max="8202" width="3.625" style="37" customWidth="1"/>
    <col min="8203" max="8203" width="3.25" style="37" customWidth="1"/>
    <col min="8204" max="8448" width="8.625" style="37"/>
    <col min="8449" max="8449" width="6.5" style="37" customWidth="1"/>
    <col min="8450" max="8450" width="14.125" style="37" customWidth="1"/>
    <col min="8451" max="8451" width="42.375" style="37" customWidth="1"/>
    <col min="8452" max="8453" width="5" style="37" customWidth="1"/>
    <col min="8454" max="8454" width="10.625" style="37" customWidth="1"/>
    <col min="8455" max="8457" width="8.625" style="37" customWidth="1"/>
    <col min="8458" max="8458" width="3.625" style="37" customWidth="1"/>
    <col min="8459" max="8459" width="3.25" style="37" customWidth="1"/>
    <col min="8460" max="8704" width="8.625" style="37"/>
    <col min="8705" max="8705" width="6.5" style="37" customWidth="1"/>
    <col min="8706" max="8706" width="14.125" style="37" customWidth="1"/>
    <col min="8707" max="8707" width="42.375" style="37" customWidth="1"/>
    <col min="8708" max="8709" width="5" style="37" customWidth="1"/>
    <col min="8710" max="8710" width="10.625" style="37" customWidth="1"/>
    <col min="8711" max="8713" width="8.625" style="37" customWidth="1"/>
    <col min="8714" max="8714" width="3.625" style="37" customWidth="1"/>
    <col min="8715" max="8715" width="3.25" style="37" customWidth="1"/>
    <col min="8716" max="8960" width="8.625" style="37"/>
    <col min="8961" max="8961" width="6.5" style="37" customWidth="1"/>
    <col min="8962" max="8962" width="14.125" style="37" customWidth="1"/>
    <col min="8963" max="8963" width="42.375" style="37" customWidth="1"/>
    <col min="8964" max="8965" width="5" style="37" customWidth="1"/>
    <col min="8966" max="8966" width="10.625" style="37" customWidth="1"/>
    <col min="8967" max="8969" width="8.625" style="37" customWidth="1"/>
    <col min="8970" max="8970" width="3.625" style="37" customWidth="1"/>
    <col min="8971" max="8971" width="3.25" style="37" customWidth="1"/>
    <col min="8972" max="9216" width="8.625" style="37"/>
    <col min="9217" max="9217" width="6.5" style="37" customWidth="1"/>
    <col min="9218" max="9218" width="14.125" style="37" customWidth="1"/>
    <col min="9219" max="9219" width="42.375" style="37" customWidth="1"/>
    <col min="9220" max="9221" width="5" style="37" customWidth="1"/>
    <col min="9222" max="9222" width="10.625" style="37" customWidth="1"/>
    <col min="9223" max="9225" width="8.625" style="37" customWidth="1"/>
    <col min="9226" max="9226" width="3.625" style="37" customWidth="1"/>
    <col min="9227" max="9227" width="3.25" style="37" customWidth="1"/>
    <col min="9228" max="9472" width="8.625" style="37"/>
    <col min="9473" max="9473" width="6.5" style="37" customWidth="1"/>
    <col min="9474" max="9474" width="14.125" style="37" customWidth="1"/>
    <col min="9475" max="9475" width="42.375" style="37" customWidth="1"/>
    <col min="9476" max="9477" width="5" style="37" customWidth="1"/>
    <col min="9478" max="9478" width="10.625" style="37" customWidth="1"/>
    <col min="9479" max="9481" width="8.625" style="37" customWidth="1"/>
    <col min="9482" max="9482" width="3.625" style="37" customWidth="1"/>
    <col min="9483" max="9483" width="3.25" style="37" customWidth="1"/>
    <col min="9484" max="9728" width="8.625" style="37"/>
    <col min="9729" max="9729" width="6.5" style="37" customWidth="1"/>
    <col min="9730" max="9730" width="14.125" style="37" customWidth="1"/>
    <col min="9731" max="9731" width="42.375" style="37" customWidth="1"/>
    <col min="9732" max="9733" width="5" style="37" customWidth="1"/>
    <col min="9734" max="9734" width="10.625" style="37" customWidth="1"/>
    <col min="9735" max="9737" width="8.625" style="37" customWidth="1"/>
    <col min="9738" max="9738" width="3.625" style="37" customWidth="1"/>
    <col min="9739" max="9739" width="3.25" style="37" customWidth="1"/>
    <col min="9740" max="9984" width="8.625" style="37"/>
    <col min="9985" max="9985" width="6.5" style="37" customWidth="1"/>
    <col min="9986" max="9986" width="14.125" style="37" customWidth="1"/>
    <col min="9987" max="9987" width="42.375" style="37" customWidth="1"/>
    <col min="9988" max="9989" width="5" style="37" customWidth="1"/>
    <col min="9990" max="9990" width="10.625" style="37" customWidth="1"/>
    <col min="9991" max="9993" width="8.625" style="37" customWidth="1"/>
    <col min="9994" max="9994" width="3.625" style="37" customWidth="1"/>
    <col min="9995" max="9995" width="3.25" style="37" customWidth="1"/>
    <col min="9996" max="10240" width="8.625" style="37"/>
    <col min="10241" max="10241" width="6.5" style="37" customWidth="1"/>
    <col min="10242" max="10242" width="14.125" style="37" customWidth="1"/>
    <col min="10243" max="10243" width="42.375" style="37" customWidth="1"/>
    <col min="10244" max="10245" width="5" style="37" customWidth="1"/>
    <col min="10246" max="10246" width="10.625" style="37" customWidth="1"/>
    <col min="10247" max="10249" width="8.625" style="37" customWidth="1"/>
    <col min="10250" max="10250" width="3.625" style="37" customWidth="1"/>
    <col min="10251" max="10251" width="3.25" style="37" customWidth="1"/>
    <col min="10252" max="10496" width="8.625" style="37"/>
    <col min="10497" max="10497" width="6.5" style="37" customWidth="1"/>
    <col min="10498" max="10498" width="14.125" style="37" customWidth="1"/>
    <col min="10499" max="10499" width="42.375" style="37" customWidth="1"/>
    <col min="10500" max="10501" width="5" style="37" customWidth="1"/>
    <col min="10502" max="10502" width="10.625" style="37" customWidth="1"/>
    <col min="10503" max="10505" width="8.625" style="37" customWidth="1"/>
    <col min="10506" max="10506" width="3.625" style="37" customWidth="1"/>
    <col min="10507" max="10507" width="3.25" style="37" customWidth="1"/>
    <col min="10508" max="10752" width="8.625" style="37"/>
    <col min="10753" max="10753" width="6.5" style="37" customWidth="1"/>
    <col min="10754" max="10754" width="14.125" style="37" customWidth="1"/>
    <col min="10755" max="10755" width="42.375" style="37" customWidth="1"/>
    <col min="10756" max="10757" width="5" style="37" customWidth="1"/>
    <col min="10758" max="10758" width="10.625" style="37" customWidth="1"/>
    <col min="10759" max="10761" width="8.625" style="37" customWidth="1"/>
    <col min="10762" max="10762" width="3.625" style="37" customWidth="1"/>
    <col min="10763" max="10763" width="3.25" style="37" customWidth="1"/>
    <col min="10764" max="11008" width="8.625" style="37"/>
    <col min="11009" max="11009" width="6.5" style="37" customWidth="1"/>
    <col min="11010" max="11010" width="14.125" style="37" customWidth="1"/>
    <col min="11011" max="11011" width="42.375" style="37" customWidth="1"/>
    <col min="11012" max="11013" width="5" style="37" customWidth="1"/>
    <col min="11014" max="11014" width="10.625" style="37" customWidth="1"/>
    <col min="11015" max="11017" width="8.625" style="37" customWidth="1"/>
    <col min="11018" max="11018" width="3.625" style="37" customWidth="1"/>
    <col min="11019" max="11019" width="3.25" style="37" customWidth="1"/>
    <col min="11020" max="11264" width="8.625" style="37"/>
    <col min="11265" max="11265" width="6.5" style="37" customWidth="1"/>
    <col min="11266" max="11266" width="14.125" style="37" customWidth="1"/>
    <col min="11267" max="11267" width="42.375" style="37" customWidth="1"/>
    <col min="11268" max="11269" width="5" style="37" customWidth="1"/>
    <col min="11270" max="11270" width="10.625" style="37" customWidth="1"/>
    <col min="11271" max="11273" width="8.625" style="37" customWidth="1"/>
    <col min="11274" max="11274" width="3.625" style="37" customWidth="1"/>
    <col min="11275" max="11275" width="3.25" style="37" customWidth="1"/>
    <col min="11276" max="11520" width="8.625" style="37"/>
    <col min="11521" max="11521" width="6.5" style="37" customWidth="1"/>
    <col min="11522" max="11522" width="14.125" style="37" customWidth="1"/>
    <col min="11523" max="11523" width="42.375" style="37" customWidth="1"/>
    <col min="11524" max="11525" width="5" style="37" customWidth="1"/>
    <col min="11526" max="11526" width="10.625" style="37" customWidth="1"/>
    <col min="11527" max="11529" width="8.625" style="37" customWidth="1"/>
    <col min="11530" max="11530" width="3.625" style="37" customWidth="1"/>
    <col min="11531" max="11531" width="3.25" style="37" customWidth="1"/>
    <col min="11532" max="11776" width="8.625" style="37"/>
    <col min="11777" max="11777" width="6.5" style="37" customWidth="1"/>
    <col min="11778" max="11778" width="14.125" style="37" customWidth="1"/>
    <col min="11779" max="11779" width="42.375" style="37" customWidth="1"/>
    <col min="11780" max="11781" width="5" style="37" customWidth="1"/>
    <col min="11782" max="11782" width="10.625" style="37" customWidth="1"/>
    <col min="11783" max="11785" width="8.625" style="37" customWidth="1"/>
    <col min="11786" max="11786" width="3.625" style="37" customWidth="1"/>
    <col min="11787" max="11787" width="3.25" style="37" customWidth="1"/>
    <col min="11788" max="12032" width="8.625" style="37"/>
    <col min="12033" max="12033" width="6.5" style="37" customWidth="1"/>
    <col min="12034" max="12034" width="14.125" style="37" customWidth="1"/>
    <col min="12035" max="12035" width="42.375" style="37" customWidth="1"/>
    <col min="12036" max="12037" width="5" style="37" customWidth="1"/>
    <col min="12038" max="12038" width="10.625" style="37" customWidth="1"/>
    <col min="12039" max="12041" width="8.625" style="37" customWidth="1"/>
    <col min="12042" max="12042" width="3.625" style="37" customWidth="1"/>
    <col min="12043" max="12043" width="3.25" style="37" customWidth="1"/>
    <col min="12044" max="12288" width="8.625" style="37"/>
    <col min="12289" max="12289" width="6.5" style="37" customWidth="1"/>
    <col min="12290" max="12290" width="14.125" style="37" customWidth="1"/>
    <col min="12291" max="12291" width="42.375" style="37" customWidth="1"/>
    <col min="12292" max="12293" width="5" style="37" customWidth="1"/>
    <col min="12294" max="12294" width="10.625" style="37" customWidth="1"/>
    <col min="12295" max="12297" width="8.625" style="37" customWidth="1"/>
    <col min="12298" max="12298" width="3.625" style="37" customWidth="1"/>
    <col min="12299" max="12299" width="3.25" style="37" customWidth="1"/>
    <col min="12300" max="12544" width="8.625" style="37"/>
    <col min="12545" max="12545" width="6.5" style="37" customWidth="1"/>
    <col min="12546" max="12546" width="14.125" style="37" customWidth="1"/>
    <col min="12547" max="12547" width="42.375" style="37" customWidth="1"/>
    <col min="12548" max="12549" width="5" style="37" customWidth="1"/>
    <col min="12550" max="12550" width="10.625" style="37" customWidth="1"/>
    <col min="12551" max="12553" width="8.625" style="37" customWidth="1"/>
    <col min="12554" max="12554" width="3.625" style="37" customWidth="1"/>
    <col min="12555" max="12555" width="3.25" style="37" customWidth="1"/>
    <col min="12556" max="12800" width="8.625" style="37"/>
    <col min="12801" max="12801" width="6.5" style="37" customWidth="1"/>
    <col min="12802" max="12802" width="14.125" style="37" customWidth="1"/>
    <col min="12803" max="12803" width="42.375" style="37" customWidth="1"/>
    <col min="12804" max="12805" width="5" style="37" customWidth="1"/>
    <col min="12806" max="12806" width="10.625" style="37" customWidth="1"/>
    <col min="12807" max="12809" width="8.625" style="37" customWidth="1"/>
    <col min="12810" max="12810" width="3.625" style="37" customWidth="1"/>
    <col min="12811" max="12811" width="3.25" style="37" customWidth="1"/>
    <col min="12812" max="13056" width="8.625" style="37"/>
    <col min="13057" max="13057" width="6.5" style="37" customWidth="1"/>
    <col min="13058" max="13058" width="14.125" style="37" customWidth="1"/>
    <col min="13059" max="13059" width="42.375" style="37" customWidth="1"/>
    <col min="13060" max="13061" width="5" style="37" customWidth="1"/>
    <col min="13062" max="13062" width="10.625" style="37" customWidth="1"/>
    <col min="13063" max="13065" width="8.625" style="37" customWidth="1"/>
    <col min="13066" max="13066" width="3.625" style="37" customWidth="1"/>
    <col min="13067" max="13067" width="3.25" style="37" customWidth="1"/>
    <col min="13068" max="13312" width="8.625" style="37"/>
    <col min="13313" max="13313" width="6.5" style="37" customWidth="1"/>
    <col min="13314" max="13314" width="14.125" style="37" customWidth="1"/>
    <col min="13315" max="13315" width="42.375" style="37" customWidth="1"/>
    <col min="13316" max="13317" width="5" style="37" customWidth="1"/>
    <col min="13318" max="13318" width="10.625" style="37" customWidth="1"/>
    <col min="13319" max="13321" width="8.625" style="37" customWidth="1"/>
    <col min="13322" max="13322" width="3.625" style="37" customWidth="1"/>
    <col min="13323" max="13323" width="3.25" style="37" customWidth="1"/>
    <col min="13324" max="13568" width="8.625" style="37"/>
    <col min="13569" max="13569" width="6.5" style="37" customWidth="1"/>
    <col min="13570" max="13570" width="14.125" style="37" customWidth="1"/>
    <col min="13571" max="13571" width="42.375" style="37" customWidth="1"/>
    <col min="13572" max="13573" width="5" style="37" customWidth="1"/>
    <col min="13574" max="13574" width="10.625" style="37" customWidth="1"/>
    <col min="13575" max="13577" width="8.625" style="37" customWidth="1"/>
    <col min="13578" max="13578" width="3.625" style="37" customWidth="1"/>
    <col min="13579" max="13579" width="3.25" style="37" customWidth="1"/>
    <col min="13580" max="13824" width="8.625" style="37"/>
    <col min="13825" max="13825" width="6.5" style="37" customWidth="1"/>
    <col min="13826" max="13826" width="14.125" style="37" customWidth="1"/>
    <col min="13827" max="13827" width="42.375" style="37" customWidth="1"/>
    <col min="13828" max="13829" width="5" style="37" customWidth="1"/>
    <col min="13830" max="13830" width="10.625" style="37" customWidth="1"/>
    <col min="13831" max="13833" width="8.625" style="37" customWidth="1"/>
    <col min="13834" max="13834" width="3.625" style="37" customWidth="1"/>
    <col min="13835" max="13835" width="3.25" style="37" customWidth="1"/>
    <col min="13836" max="14080" width="8.625" style="37"/>
    <col min="14081" max="14081" width="6.5" style="37" customWidth="1"/>
    <col min="14082" max="14082" width="14.125" style="37" customWidth="1"/>
    <col min="14083" max="14083" width="42.375" style="37" customWidth="1"/>
    <col min="14084" max="14085" width="5" style="37" customWidth="1"/>
    <col min="14086" max="14086" width="10.625" style="37" customWidth="1"/>
    <col min="14087" max="14089" width="8.625" style="37" customWidth="1"/>
    <col min="14090" max="14090" width="3.625" style="37" customWidth="1"/>
    <col min="14091" max="14091" width="3.25" style="37" customWidth="1"/>
    <col min="14092" max="14336" width="8.625" style="37"/>
    <col min="14337" max="14337" width="6.5" style="37" customWidth="1"/>
    <col min="14338" max="14338" width="14.125" style="37" customWidth="1"/>
    <col min="14339" max="14339" width="42.375" style="37" customWidth="1"/>
    <col min="14340" max="14341" width="5" style="37" customWidth="1"/>
    <col min="14342" max="14342" width="10.625" style="37" customWidth="1"/>
    <col min="14343" max="14345" width="8.625" style="37" customWidth="1"/>
    <col min="14346" max="14346" width="3.625" style="37" customWidth="1"/>
    <col min="14347" max="14347" width="3.25" style="37" customWidth="1"/>
    <col min="14348" max="14592" width="8.625" style="37"/>
    <col min="14593" max="14593" width="6.5" style="37" customWidth="1"/>
    <col min="14594" max="14594" width="14.125" style="37" customWidth="1"/>
    <col min="14595" max="14595" width="42.375" style="37" customWidth="1"/>
    <col min="14596" max="14597" width="5" style="37" customWidth="1"/>
    <col min="14598" max="14598" width="10.625" style="37" customWidth="1"/>
    <col min="14599" max="14601" width="8.625" style="37" customWidth="1"/>
    <col min="14602" max="14602" width="3.625" style="37" customWidth="1"/>
    <col min="14603" max="14603" width="3.25" style="37" customWidth="1"/>
    <col min="14604" max="14848" width="8.625" style="37"/>
    <col min="14849" max="14849" width="6.5" style="37" customWidth="1"/>
    <col min="14850" max="14850" width="14.125" style="37" customWidth="1"/>
    <col min="14851" max="14851" width="42.375" style="37" customWidth="1"/>
    <col min="14852" max="14853" width="5" style="37" customWidth="1"/>
    <col min="14854" max="14854" width="10.625" style="37" customWidth="1"/>
    <col min="14855" max="14857" width="8.625" style="37" customWidth="1"/>
    <col min="14858" max="14858" width="3.625" style="37" customWidth="1"/>
    <col min="14859" max="14859" width="3.25" style="37" customWidth="1"/>
    <col min="14860" max="15104" width="8.625" style="37"/>
    <col min="15105" max="15105" width="6.5" style="37" customWidth="1"/>
    <col min="15106" max="15106" width="14.125" style="37" customWidth="1"/>
    <col min="15107" max="15107" width="42.375" style="37" customWidth="1"/>
    <col min="15108" max="15109" width="5" style="37" customWidth="1"/>
    <col min="15110" max="15110" width="10.625" style="37" customWidth="1"/>
    <col min="15111" max="15113" width="8.625" style="37" customWidth="1"/>
    <col min="15114" max="15114" width="3.625" style="37" customWidth="1"/>
    <col min="15115" max="15115" width="3.25" style="37" customWidth="1"/>
    <col min="15116" max="15360" width="8.625" style="37"/>
    <col min="15361" max="15361" width="6.5" style="37" customWidth="1"/>
    <col min="15362" max="15362" width="14.125" style="37" customWidth="1"/>
    <col min="15363" max="15363" width="42.375" style="37" customWidth="1"/>
    <col min="15364" max="15365" width="5" style="37" customWidth="1"/>
    <col min="15366" max="15366" width="10.625" style="37" customWidth="1"/>
    <col min="15367" max="15369" width="8.625" style="37" customWidth="1"/>
    <col min="15370" max="15370" width="3.625" style="37" customWidth="1"/>
    <col min="15371" max="15371" width="3.25" style="37" customWidth="1"/>
    <col min="15372" max="15616" width="8.625" style="37"/>
    <col min="15617" max="15617" width="6.5" style="37" customWidth="1"/>
    <col min="15618" max="15618" width="14.125" style="37" customWidth="1"/>
    <col min="15619" max="15619" width="42.375" style="37" customWidth="1"/>
    <col min="15620" max="15621" width="5" style="37" customWidth="1"/>
    <col min="15622" max="15622" width="10.625" style="37" customWidth="1"/>
    <col min="15623" max="15625" width="8.625" style="37" customWidth="1"/>
    <col min="15626" max="15626" width="3.625" style="37" customWidth="1"/>
    <col min="15627" max="15627" width="3.25" style="37" customWidth="1"/>
    <col min="15628" max="15872" width="8.625" style="37"/>
    <col min="15873" max="15873" width="6.5" style="37" customWidth="1"/>
    <col min="15874" max="15874" width="14.125" style="37" customWidth="1"/>
    <col min="15875" max="15875" width="42.375" style="37" customWidth="1"/>
    <col min="15876" max="15877" width="5" style="37" customWidth="1"/>
    <col min="15878" max="15878" width="10.625" style="37" customWidth="1"/>
    <col min="15879" max="15881" width="8.625" style="37" customWidth="1"/>
    <col min="15882" max="15882" width="3.625" style="37" customWidth="1"/>
    <col min="15883" max="15883" width="3.25" style="37" customWidth="1"/>
    <col min="15884" max="16128" width="8.625" style="37"/>
    <col min="16129" max="16129" width="6.5" style="37" customWidth="1"/>
    <col min="16130" max="16130" width="14.125" style="37" customWidth="1"/>
    <col min="16131" max="16131" width="42.375" style="37" customWidth="1"/>
    <col min="16132" max="16133" width="5" style="37" customWidth="1"/>
    <col min="16134" max="16134" width="10.625" style="37" customWidth="1"/>
    <col min="16135" max="16137" width="8.625" style="37" customWidth="1"/>
    <col min="16138" max="16138" width="3.625" style="37" customWidth="1"/>
    <col min="16139" max="16139" width="3.25" style="37" customWidth="1"/>
    <col min="16140" max="16384" width="8.625" style="37"/>
  </cols>
  <sheetData>
    <row r="1" spans="1:9" s="91" customFormat="1" ht="33.950000000000003" customHeight="1" x14ac:dyDescent="0.2">
      <c r="A1" s="25"/>
      <c r="B1" s="88"/>
      <c r="C1" s="89"/>
      <c r="D1" s="88"/>
      <c r="E1" s="88"/>
      <c r="F1" s="26" t="s">
        <v>0</v>
      </c>
      <c r="G1" s="37"/>
      <c r="H1" s="90"/>
    </row>
    <row r="2" spans="1:9" s="90" customFormat="1" ht="12.75" customHeight="1" x14ac:dyDescent="0.2">
      <c r="A2" s="92"/>
      <c r="B2" s="93"/>
      <c r="C2" s="94"/>
      <c r="D2" s="95"/>
      <c r="E2" s="95"/>
      <c r="F2" s="96"/>
      <c r="G2" s="97"/>
      <c r="I2" s="98"/>
    </row>
    <row r="3" spans="1:9" s="90" customFormat="1" ht="12.75" customHeight="1" x14ac:dyDescent="0.2">
      <c r="A3" s="92"/>
      <c r="B3" s="93"/>
      <c r="C3" s="94"/>
      <c r="D3" s="95"/>
      <c r="E3" s="95"/>
      <c r="F3" s="96"/>
      <c r="G3" s="97"/>
      <c r="I3" s="98"/>
    </row>
    <row r="4" spans="1:9" s="101" customFormat="1" ht="15.75" x14ac:dyDescent="0.25">
      <c r="A4" s="99" t="s">
        <v>141</v>
      </c>
      <c r="B4" s="99"/>
      <c r="C4" s="100"/>
      <c r="D4" s="99"/>
      <c r="E4" s="99"/>
      <c r="F4" s="99"/>
    </row>
    <row r="5" spans="1:9" ht="12.75" customHeight="1" x14ac:dyDescent="0.2">
      <c r="A5" s="90"/>
      <c r="B5" s="102"/>
      <c r="C5" s="103"/>
      <c r="D5" s="102"/>
      <c r="E5" s="90"/>
      <c r="F5" s="90"/>
    </row>
    <row r="6" spans="1:9" ht="12.75" customHeight="1" x14ac:dyDescent="0.2">
      <c r="A6" s="104" t="s">
        <v>142</v>
      </c>
      <c r="B6" s="105"/>
      <c r="C6" s="543" t="s">
        <v>143</v>
      </c>
      <c r="D6" s="543"/>
      <c r="E6" s="543"/>
      <c r="F6" s="543"/>
      <c r="G6" s="106"/>
    </row>
    <row r="7" spans="1:9" ht="12.75" customHeight="1" x14ac:dyDescent="0.2">
      <c r="A7" s="104"/>
      <c r="B7" s="105"/>
      <c r="C7" s="518"/>
      <c r="D7" s="518"/>
      <c r="E7" s="518"/>
      <c r="F7" s="518"/>
      <c r="G7" s="106"/>
    </row>
    <row r="8" spans="1:9" ht="12.75" customHeight="1" x14ac:dyDescent="0.2">
      <c r="A8" s="104" t="s">
        <v>397</v>
      </c>
      <c r="B8" s="105"/>
      <c r="C8" s="518">
        <v>250</v>
      </c>
      <c r="D8" s="518"/>
      <c r="E8" s="518"/>
      <c r="F8" s="518"/>
      <c r="G8" s="106"/>
    </row>
    <row r="9" spans="1:9" ht="12.75" customHeight="1" x14ac:dyDescent="0.2">
      <c r="A9" s="104"/>
      <c r="B9" s="105"/>
      <c r="C9" s="107"/>
      <c r="D9" s="106"/>
      <c r="E9" s="106"/>
      <c r="F9" s="106"/>
      <c r="G9" s="108"/>
    </row>
    <row r="10" spans="1:9" ht="12.75" customHeight="1" x14ac:dyDescent="0.2">
      <c r="A10" s="104" t="s">
        <v>144</v>
      </c>
      <c r="B10" s="105"/>
      <c r="C10" s="543" t="s">
        <v>145</v>
      </c>
      <c r="D10" s="543"/>
      <c r="E10" s="543"/>
      <c r="F10" s="543"/>
      <c r="G10" s="109"/>
    </row>
    <row r="11" spans="1:9" ht="12.75" customHeight="1" x14ac:dyDescent="0.2">
      <c r="A11" s="104"/>
      <c r="B11" s="105"/>
      <c r="C11" s="107"/>
      <c r="D11" s="106"/>
      <c r="E11" s="106"/>
      <c r="F11" s="106"/>
      <c r="G11" s="106"/>
    </row>
    <row r="12" spans="1:9" ht="12.75" customHeight="1" x14ac:dyDescent="0.2">
      <c r="A12" s="102" t="s">
        <v>146</v>
      </c>
      <c r="C12" s="543" t="s">
        <v>426</v>
      </c>
      <c r="D12" s="543"/>
      <c r="E12" s="543"/>
      <c r="F12" s="543"/>
      <c r="G12" s="110"/>
    </row>
    <row r="13" spans="1:9" ht="12.75" customHeight="1" x14ac:dyDescent="0.2">
      <c r="A13" s="102"/>
      <c r="B13" s="90"/>
      <c r="C13" s="111"/>
      <c r="D13" s="106"/>
      <c r="E13" s="112"/>
      <c r="F13" s="106"/>
      <c r="G13" s="108"/>
    </row>
    <row r="14" spans="1:9" ht="12.75" customHeight="1" x14ac:dyDescent="0.2">
      <c r="A14" s="102" t="s">
        <v>147</v>
      </c>
      <c r="B14" s="90"/>
      <c r="C14" s="543">
        <v>2022</v>
      </c>
      <c r="D14" s="543"/>
      <c r="E14" s="543"/>
      <c r="F14" s="543"/>
      <c r="G14" s="110"/>
    </row>
    <row r="15" spans="1:9" ht="12.75" customHeight="1" x14ac:dyDescent="0.2">
      <c r="A15" s="102"/>
      <c r="B15" s="90"/>
      <c r="C15" s="113"/>
      <c r="D15" s="113"/>
      <c r="E15" s="113"/>
      <c r="F15" s="113"/>
      <c r="G15" s="110"/>
    </row>
    <row r="16" spans="1:9" ht="12.75" customHeight="1" x14ac:dyDescent="0.2">
      <c r="A16" s="102" t="s">
        <v>148</v>
      </c>
      <c r="B16" s="90"/>
      <c r="C16" s="114">
        <v>45461</v>
      </c>
      <c r="D16" s="113"/>
      <c r="E16" s="113"/>
      <c r="F16" s="113"/>
      <c r="G16" s="110"/>
    </row>
    <row r="17" spans="1:7" ht="12.75" customHeight="1" x14ac:dyDescent="0.2">
      <c r="A17" s="102"/>
      <c r="B17" s="90"/>
      <c r="C17" s="111"/>
      <c r="D17" s="110"/>
      <c r="E17" s="110"/>
      <c r="F17" s="110"/>
      <c r="G17" s="110"/>
    </row>
    <row r="18" spans="1:7" ht="12.75" customHeight="1" x14ac:dyDescent="0.2">
      <c r="A18" s="102" t="s">
        <v>149</v>
      </c>
      <c r="B18" s="90"/>
      <c r="C18" s="543" t="s">
        <v>150</v>
      </c>
      <c r="D18" s="543"/>
      <c r="E18" s="543"/>
      <c r="F18" s="543"/>
      <c r="G18" s="110"/>
    </row>
    <row r="19" spans="1:7" ht="12.75" customHeight="1" x14ac:dyDescent="0.2"/>
    <row r="20" spans="1:7" ht="12.75" customHeight="1" x14ac:dyDescent="0.2">
      <c r="A20" s="104" t="s">
        <v>151</v>
      </c>
      <c r="B20" s="90"/>
      <c r="C20" s="543"/>
      <c r="D20" s="543"/>
      <c r="E20" s="543"/>
      <c r="F20" s="543"/>
      <c r="G20" s="106"/>
    </row>
    <row r="21" spans="1:7" ht="12.75" customHeight="1" x14ac:dyDescent="0.2">
      <c r="A21" s="102"/>
      <c r="B21" s="90"/>
      <c r="C21" s="116"/>
      <c r="D21" s="106"/>
      <c r="E21" s="106"/>
      <c r="F21" s="106"/>
      <c r="G21" s="106"/>
    </row>
    <row r="22" spans="1:7" ht="29.25" customHeight="1" x14ac:dyDescent="0.2">
      <c r="A22" s="544" t="s">
        <v>152</v>
      </c>
      <c r="B22" s="544"/>
      <c r="C22" s="117">
        <v>45762</v>
      </c>
      <c r="D22" s="118"/>
      <c r="E22" s="118"/>
      <c r="F22" s="118"/>
      <c r="G22" s="118"/>
    </row>
    <row r="23" spans="1:7" ht="12.75" customHeight="1" x14ac:dyDescent="0.2">
      <c r="A23" s="102"/>
      <c r="B23" s="90"/>
      <c r="C23" s="107"/>
      <c r="D23" s="106"/>
      <c r="E23" s="106"/>
      <c r="F23" s="106"/>
      <c r="G23" s="108"/>
    </row>
    <row r="24" spans="1:7" ht="12.75" customHeight="1" x14ac:dyDescent="0.2">
      <c r="A24" s="102" t="s">
        <v>153</v>
      </c>
      <c r="B24" s="90"/>
      <c r="C24" s="107" t="s">
        <v>154</v>
      </c>
      <c r="D24" s="113"/>
      <c r="E24" s="113"/>
      <c r="F24" s="113"/>
      <c r="G24" s="113"/>
    </row>
    <row r="25" spans="1:7" ht="12.75" customHeight="1" x14ac:dyDescent="0.2">
      <c r="A25" s="102"/>
      <c r="B25" s="90"/>
      <c r="C25" s="107" t="s">
        <v>418</v>
      </c>
      <c r="D25" s="113"/>
      <c r="E25" s="113"/>
      <c r="F25" s="113"/>
      <c r="G25" s="113"/>
    </row>
    <row r="26" spans="1:7" ht="12.75" customHeight="1" x14ac:dyDescent="0.2">
      <c r="A26" s="102"/>
      <c r="B26" s="90"/>
      <c r="C26" s="107" t="s">
        <v>422</v>
      </c>
      <c r="D26" s="113"/>
      <c r="E26" s="113"/>
      <c r="F26" s="113"/>
      <c r="G26" s="113"/>
    </row>
    <row r="27" spans="1:7" ht="12.75" customHeight="1" x14ac:dyDescent="0.2">
      <c r="A27" s="102" t="s">
        <v>155</v>
      </c>
      <c r="B27" s="90"/>
      <c r="C27" s="107" t="s">
        <v>421</v>
      </c>
      <c r="D27" s="106"/>
      <c r="E27" s="106"/>
      <c r="F27" s="106"/>
      <c r="G27" s="106"/>
    </row>
    <row r="28" spans="1:7" ht="12.75" customHeight="1" x14ac:dyDescent="0.2">
      <c r="A28" s="102"/>
      <c r="B28" s="90"/>
      <c r="C28" s="695" t="s">
        <v>420</v>
      </c>
      <c r="D28" s="106"/>
      <c r="E28" s="106"/>
      <c r="F28" s="106"/>
      <c r="G28" s="106"/>
    </row>
    <row r="29" spans="1:7" ht="12.75" customHeight="1" x14ac:dyDescent="0.2">
      <c r="A29" s="102"/>
      <c r="B29" s="90"/>
      <c r="C29" s="107" t="s">
        <v>423</v>
      </c>
      <c r="D29" s="106"/>
      <c r="E29" s="106"/>
      <c r="F29" s="106"/>
      <c r="G29" s="106"/>
    </row>
    <row r="30" spans="1:7" ht="12.75" customHeight="1" x14ac:dyDescent="0.2">
      <c r="A30" s="90" t="s">
        <v>156</v>
      </c>
      <c r="B30" s="119"/>
      <c r="C30" s="120" t="s">
        <v>419</v>
      </c>
      <c r="D30" s="106"/>
      <c r="E30" s="106"/>
      <c r="F30" s="106"/>
      <c r="G30" s="106"/>
    </row>
    <row r="31" spans="1:7" ht="12.75" customHeight="1" x14ac:dyDescent="0.2">
      <c r="A31" s="90" t="s">
        <v>157</v>
      </c>
      <c r="B31" s="121"/>
      <c r="C31" s="107"/>
      <c r="D31" s="106"/>
      <c r="E31" s="106"/>
      <c r="F31" s="106"/>
      <c r="G31" s="106"/>
    </row>
    <row r="32" spans="1:7" ht="12.75" customHeight="1" x14ac:dyDescent="0.2">
      <c r="A32" s="90" t="s">
        <v>158</v>
      </c>
      <c r="B32" s="121"/>
      <c r="C32" s="107"/>
      <c r="D32" s="106"/>
      <c r="E32" s="106"/>
      <c r="F32" s="106"/>
      <c r="G32" s="106"/>
    </row>
    <row r="33" spans="1:8" s="124" customFormat="1" ht="12.75" customHeight="1" x14ac:dyDescent="0.2">
      <c r="A33" s="122"/>
      <c r="B33" s="122"/>
      <c r="C33" s="123"/>
      <c r="D33" s="122"/>
      <c r="E33" s="122"/>
      <c r="F33" s="122"/>
      <c r="G33" s="122"/>
    </row>
    <row r="34" spans="1:8" ht="12.75" customHeight="1" x14ac:dyDescent="0.2">
      <c r="A34" s="125"/>
      <c r="C34" s="126"/>
      <c r="D34" s="127"/>
      <c r="E34" s="127"/>
      <c r="F34" s="127"/>
      <c r="G34" s="128"/>
    </row>
    <row r="35" spans="1:8" ht="12.75" customHeight="1" x14ac:dyDescent="0.2">
      <c r="A35" s="104" t="s">
        <v>159</v>
      </c>
      <c r="B35" s="105"/>
      <c r="C35" s="120" t="s">
        <v>160</v>
      </c>
      <c r="D35" s="113"/>
      <c r="E35" s="113"/>
      <c r="F35" s="113"/>
      <c r="G35" s="113"/>
    </row>
    <row r="36" spans="1:8" s="128" customFormat="1" ht="14.25" x14ac:dyDescent="0.2">
      <c r="A36" s="109"/>
      <c r="B36" s="109"/>
      <c r="C36" s="545"/>
      <c r="D36" s="546"/>
      <c r="E36" s="546"/>
      <c r="F36" s="546"/>
      <c r="G36" s="107"/>
    </row>
    <row r="37" spans="1:8" ht="12.75" x14ac:dyDescent="0.2">
      <c r="A37" s="105"/>
      <c r="B37" s="105"/>
      <c r="C37" s="547"/>
      <c r="D37" s="548"/>
      <c r="E37" s="548"/>
      <c r="F37" s="548"/>
      <c r="G37" s="107"/>
    </row>
    <row r="38" spans="1:8" ht="12.75" customHeight="1" x14ac:dyDescent="0.2">
      <c r="C38" s="549"/>
      <c r="D38" s="549"/>
      <c r="E38" s="549"/>
      <c r="F38" s="549"/>
      <c r="G38" s="128"/>
    </row>
    <row r="39" spans="1:8" ht="12.75" customHeight="1" x14ac:dyDescent="0.2">
      <c r="A39" s="104" t="s">
        <v>161</v>
      </c>
      <c r="C39" s="126" t="s">
        <v>162</v>
      </c>
      <c r="D39" s="127"/>
      <c r="E39" s="127"/>
      <c r="F39" s="127"/>
      <c r="G39" s="128"/>
    </row>
    <row r="40" spans="1:8" ht="13.5" customHeight="1" x14ac:dyDescent="0.2">
      <c r="A40" s="104"/>
      <c r="C40" s="550" t="s">
        <v>264</v>
      </c>
      <c r="D40" s="550"/>
      <c r="E40" s="550"/>
      <c r="F40" s="550"/>
      <c r="G40" s="128"/>
    </row>
    <row r="41" spans="1:8" ht="13.5" customHeight="1" x14ac:dyDescent="0.2">
      <c r="A41" s="104"/>
      <c r="C41" s="353" t="str">
        <f>CONCATENATE("Nürnberg, ",YEAR(C16))</f>
        <v>Nürnberg, 2024</v>
      </c>
      <c r="D41" s="353"/>
      <c r="E41" s="353"/>
      <c r="F41" s="353"/>
      <c r="G41" s="128"/>
    </row>
    <row r="42" spans="1:8" ht="12.75" customHeight="1" x14ac:dyDescent="0.2">
      <c r="C42" s="126"/>
      <c r="D42" s="44"/>
      <c r="E42" s="44"/>
      <c r="F42" s="44"/>
      <c r="G42" s="129"/>
    </row>
    <row r="43" spans="1:8" ht="12.75" customHeight="1" x14ac:dyDescent="0.2">
      <c r="A43" s="541" t="s">
        <v>163</v>
      </c>
      <c r="B43" s="542"/>
      <c r="C43" s="130" t="s">
        <v>164</v>
      </c>
      <c r="D43" s="106"/>
      <c r="E43" s="106"/>
      <c r="F43" s="106"/>
      <c r="G43" s="130"/>
    </row>
    <row r="44" spans="1:8" ht="12.75" customHeight="1" x14ac:dyDescent="0.2">
      <c r="A44" s="131"/>
      <c r="B44" s="131"/>
      <c r="C44" s="132" t="s">
        <v>165</v>
      </c>
      <c r="D44" s="130"/>
      <c r="E44" s="130"/>
      <c r="F44" s="130"/>
      <c r="G44" s="130"/>
    </row>
    <row r="45" spans="1:8" ht="12.75" customHeight="1" x14ac:dyDescent="0.2">
      <c r="A45" s="91"/>
      <c r="B45" s="105"/>
      <c r="C45" s="133" t="s">
        <v>166</v>
      </c>
      <c r="D45" s="131"/>
      <c r="E45" s="131"/>
      <c r="F45" s="131"/>
      <c r="G45" s="131"/>
      <c r="H45" s="134"/>
    </row>
    <row r="46" spans="1:8" ht="12.75" customHeight="1" x14ac:dyDescent="0.2">
      <c r="A46" s="91"/>
      <c r="B46" s="90"/>
      <c r="C46" s="135" t="s">
        <v>167</v>
      </c>
      <c r="D46" s="109"/>
      <c r="E46" s="109"/>
      <c r="F46" s="109"/>
      <c r="G46" s="131"/>
      <c r="H46" s="134"/>
    </row>
    <row r="47" spans="1:8" ht="12.75" customHeight="1" x14ac:dyDescent="0.2">
      <c r="A47" s="91"/>
      <c r="B47" s="90"/>
      <c r="C47" s="136" t="s">
        <v>168</v>
      </c>
      <c r="D47" s="127"/>
      <c r="E47" s="127"/>
      <c r="F47" s="127"/>
      <c r="G47" s="128"/>
    </row>
    <row r="48" spans="1:8" ht="12.75" customHeight="1" x14ac:dyDescent="0.2">
      <c r="A48" s="91"/>
      <c r="B48" s="90"/>
      <c r="C48" s="136" t="s">
        <v>169</v>
      </c>
      <c r="D48" s="127"/>
      <c r="E48" s="127"/>
      <c r="F48" s="127"/>
      <c r="G48" s="128"/>
    </row>
    <row r="49" spans="1:6" ht="12.75" customHeight="1" x14ac:dyDescent="0.2">
      <c r="A49" s="137"/>
      <c r="B49" s="137"/>
      <c r="C49" s="136" t="s">
        <v>170</v>
      </c>
      <c r="D49" s="90"/>
      <c r="E49" s="90"/>
      <c r="F49" s="90"/>
    </row>
    <row r="50" spans="1:6" ht="12.75" customHeight="1" x14ac:dyDescent="0.2">
      <c r="A50" s="137"/>
      <c r="B50" s="137"/>
      <c r="C50" s="138" t="s">
        <v>171</v>
      </c>
      <c r="D50" s="137"/>
      <c r="E50" s="137"/>
      <c r="F50" s="137"/>
    </row>
    <row r="51" spans="1:6" ht="12.75" customHeight="1" x14ac:dyDescent="0.2">
      <c r="A51" s="137"/>
      <c r="B51" s="137"/>
      <c r="C51" s="138" t="s">
        <v>172</v>
      </c>
      <c r="D51" s="137"/>
      <c r="E51" s="137"/>
      <c r="F51" s="137"/>
    </row>
    <row r="52" spans="1:6" ht="12.75" customHeight="1" x14ac:dyDescent="0.2">
      <c r="A52" s="137"/>
      <c r="B52" s="137"/>
      <c r="C52" s="138" t="s">
        <v>173</v>
      </c>
      <c r="D52" s="137"/>
      <c r="E52" s="137"/>
      <c r="F52" s="137"/>
    </row>
    <row r="53" spans="1:6" ht="12.75" customHeight="1" x14ac:dyDescent="0.2">
      <c r="A53" s="137"/>
      <c r="B53" s="137"/>
      <c r="C53" s="138" t="s">
        <v>174</v>
      </c>
      <c r="D53" s="137"/>
      <c r="E53" s="137"/>
      <c r="F53" s="137"/>
    </row>
    <row r="54" spans="1:6" ht="12.75" customHeight="1" x14ac:dyDescent="0.2">
      <c r="A54" s="137"/>
      <c r="B54" s="137"/>
      <c r="C54" s="139"/>
      <c r="D54" s="137"/>
      <c r="E54" s="137"/>
      <c r="F54" s="137"/>
    </row>
    <row r="55" spans="1:6" ht="16.5" customHeight="1" x14ac:dyDescent="0.2">
      <c r="A55" s="137"/>
      <c r="B55" s="137"/>
      <c r="C55" s="139"/>
      <c r="D55" s="137"/>
      <c r="E55" s="137"/>
      <c r="F55" s="137"/>
    </row>
    <row r="56" spans="1:6" ht="16.5" customHeight="1" x14ac:dyDescent="0.2">
      <c r="A56" s="137"/>
      <c r="B56" s="137"/>
      <c r="C56" s="139"/>
      <c r="D56" s="137"/>
      <c r="E56" s="137"/>
      <c r="F56" s="137"/>
    </row>
    <row r="57" spans="1:6" ht="16.5" customHeight="1" x14ac:dyDescent="0.2">
      <c r="B57" s="137"/>
      <c r="C57" s="139"/>
      <c r="D57" s="137"/>
      <c r="E57" s="137"/>
      <c r="F57" s="137"/>
    </row>
    <row r="58" spans="1:6" ht="16.5" customHeight="1" x14ac:dyDescent="0.2">
      <c r="C58" s="139"/>
      <c r="D58" s="137"/>
      <c r="E58" s="137"/>
      <c r="F58" s="137"/>
    </row>
  </sheetData>
  <sheetProtection selectLockedCells="1" selectUnlockedCells="1"/>
  <mergeCells count="12">
    <mergeCell ref="A43:B43"/>
    <mergeCell ref="C6:F6"/>
    <mergeCell ref="C10:F10"/>
    <mergeCell ref="C12:F12"/>
    <mergeCell ref="C14:F14"/>
    <mergeCell ref="C18:F18"/>
    <mergeCell ref="C20:F20"/>
    <mergeCell ref="A22:B22"/>
    <mergeCell ref="C36:F36"/>
    <mergeCell ref="C37:F37"/>
    <mergeCell ref="C38:F38"/>
    <mergeCell ref="C40:F40"/>
  </mergeCells>
  <hyperlinks>
    <hyperlink ref="C35" r:id="rId1" xr:uid="{00000000-0004-0000-0100-000000000000}"/>
    <hyperlink ref="C28" r:id="rId2" xr:uid="{8F02B152-B4C6-49C4-A41C-876C578BC4E6}"/>
  </hyperlinks>
  <printOptions horizontalCentered="1"/>
  <pageMargins left="0.70866141732283472" right="0.39370078740157483" top="0.39370078740157483" bottom="0.39370078740157483" header="0.39370078740157483" footer="0.39370078740157483"/>
  <pageSetup paperSize="9" scale="91" orientation="portrait" r:id="rId3"/>
  <headerFooter alignWithMargins="0">
    <oddFooter>&amp;R&amp;P</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6FE32-D85F-4126-8845-8CB97A7E1582}">
  <sheetPr codeName="Tabelle4">
    <pageSetUpPr autoPageBreaks="0"/>
  </sheetPr>
  <dimension ref="A1:F49"/>
  <sheetViews>
    <sheetView showGridLines="0" zoomScaleNormal="100" workbookViewId="0"/>
  </sheetViews>
  <sheetFormatPr baseColWidth="10" defaultColWidth="9.75" defaultRowHeight="16.5" customHeight="1" x14ac:dyDescent="0.2"/>
  <cols>
    <col min="1" max="1" width="12.5" style="143" customWidth="1"/>
    <col min="2" max="2" width="13.25" style="143" customWidth="1"/>
    <col min="3" max="3" width="19.5" style="143" customWidth="1"/>
    <col min="4" max="4" width="13.25" style="143" customWidth="1"/>
    <col min="5" max="5" width="5.625" style="143" customWidth="1"/>
    <col min="6" max="6" width="18.25" style="143" customWidth="1"/>
    <col min="7" max="16384" width="9.75" style="143"/>
  </cols>
  <sheetData>
    <row r="1" spans="1:6" s="142" customFormat="1" ht="46.5" customHeight="1" x14ac:dyDescent="0.2">
      <c r="A1" s="140"/>
      <c r="B1" s="141"/>
      <c r="C1" s="141"/>
      <c r="D1" s="141"/>
      <c r="E1" s="141"/>
      <c r="F1" s="51" t="s">
        <v>0</v>
      </c>
    </row>
    <row r="2" spans="1:6" ht="12.75" customHeight="1" x14ac:dyDescent="0.2"/>
    <row r="3" spans="1:6" ht="12" x14ac:dyDescent="0.2">
      <c r="B3" s="144"/>
    </row>
    <row r="4" spans="1:6" ht="15.75" x14ac:dyDescent="0.25">
      <c r="A4" s="145" t="s">
        <v>175</v>
      </c>
      <c r="C4" s="145"/>
      <c r="D4" s="145"/>
      <c r="E4" s="145"/>
      <c r="F4" s="145"/>
    </row>
    <row r="5" spans="1:6" ht="12" x14ac:dyDescent="0.2"/>
    <row r="6" spans="1:6" ht="12" x14ac:dyDescent="0.2"/>
    <row r="7" spans="1:6" ht="29.25" customHeight="1" x14ac:dyDescent="0.2">
      <c r="A7" s="551" t="s">
        <v>255</v>
      </c>
      <c r="B7" s="551"/>
      <c r="C7" s="551"/>
      <c r="D7" s="551"/>
      <c r="E7" s="551"/>
      <c r="F7" s="551"/>
    </row>
    <row r="8" spans="1:6" ht="15" customHeight="1" x14ac:dyDescent="0.2">
      <c r="A8" s="146" t="s">
        <v>399</v>
      </c>
      <c r="C8" s="146"/>
      <c r="D8" s="146"/>
      <c r="E8" s="146"/>
      <c r="F8" s="146"/>
    </row>
    <row r="9" spans="1:6" ht="15" customHeight="1" x14ac:dyDescent="0.2">
      <c r="A9" s="194">
        <v>2022</v>
      </c>
      <c r="C9" s="146"/>
      <c r="D9" s="146"/>
      <c r="E9" s="146"/>
      <c r="F9" s="146"/>
    </row>
    <row r="10" spans="1:6" ht="12" x14ac:dyDescent="0.2"/>
    <row r="11" spans="1:6" ht="12.75" x14ac:dyDescent="0.2">
      <c r="A11" s="147" t="s">
        <v>176</v>
      </c>
      <c r="F11" s="148"/>
    </row>
    <row r="12" spans="1:6" s="149" customFormat="1" ht="18" customHeight="1" x14ac:dyDescent="0.2">
      <c r="B12" s="150"/>
      <c r="C12" s="150"/>
      <c r="D12" s="150"/>
      <c r="E12" s="150"/>
    </row>
    <row r="13" spans="1:6" s="149" customFormat="1" ht="18" customHeight="1" x14ac:dyDescent="0.2">
      <c r="A13" s="496" t="s">
        <v>191</v>
      </c>
      <c r="F13" s="151"/>
    </row>
    <row r="14" spans="1:6" s="149" customFormat="1" ht="18" customHeight="1" x14ac:dyDescent="0.2">
      <c r="A14" s="496"/>
      <c r="F14" s="151"/>
    </row>
    <row r="15" spans="1:6" s="149" customFormat="1" ht="18" customHeight="1" x14ac:dyDescent="0.2">
      <c r="A15" s="496"/>
      <c r="B15" s="152" t="s">
        <v>200</v>
      </c>
      <c r="F15" s="151"/>
    </row>
    <row r="16" spans="1:6" s="149" customFormat="1" ht="18" customHeight="1" x14ac:dyDescent="0.2">
      <c r="A16" s="496" t="s">
        <v>183</v>
      </c>
      <c r="B16" s="149" t="s">
        <v>291</v>
      </c>
      <c r="F16" s="151"/>
    </row>
    <row r="17" spans="1:6" s="149" customFormat="1" ht="18" customHeight="1" x14ac:dyDescent="0.2">
      <c r="A17" s="496" t="s">
        <v>184</v>
      </c>
      <c r="B17" s="149" t="s">
        <v>236</v>
      </c>
      <c r="F17" s="151"/>
    </row>
    <row r="18" spans="1:6" s="149" customFormat="1" ht="18" customHeight="1" x14ac:dyDescent="0.2">
      <c r="A18" s="496" t="s">
        <v>185</v>
      </c>
      <c r="B18" s="149" t="s">
        <v>292</v>
      </c>
      <c r="F18" s="151"/>
    </row>
    <row r="19" spans="1:6" s="149" customFormat="1" ht="18" customHeight="1" x14ac:dyDescent="0.2">
      <c r="A19" s="496" t="s">
        <v>186</v>
      </c>
      <c r="B19" s="149" t="s">
        <v>237</v>
      </c>
      <c r="F19" s="151"/>
    </row>
    <row r="20" spans="1:6" s="149" customFormat="1" ht="18" customHeight="1" x14ac:dyDescent="0.2">
      <c r="A20" s="496" t="s">
        <v>293</v>
      </c>
      <c r="B20" s="149" t="s">
        <v>294</v>
      </c>
      <c r="F20" s="151"/>
    </row>
    <row r="21" spans="1:6" s="149" customFormat="1" ht="18" customHeight="1" x14ac:dyDescent="0.2">
      <c r="A21" s="496" t="s">
        <v>417</v>
      </c>
      <c r="B21" s="149" t="s">
        <v>416</v>
      </c>
      <c r="F21" s="151"/>
    </row>
    <row r="22" spans="1:6" s="149" customFormat="1" ht="18" customHeight="1" x14ac:dyDescent="0.2">
      <c r="A22" s="496"/>
      <c r="F22" s="151"/>
    </row>
    <row r="23" spans="1:6" s="149" customFormat="1" ht="17.649999999999999" customHeight="1" x14ac:dyDescent="0.2">
      <c r="A23" s="496"/>
      <c r="B23" s="544" t="s">
        <v>336</v>
      </c>
      <c r="C23" s="544"/>
      <c r="D23" s="544"/>
      <c r="E23" s="544"/>
      <c r="F23" s="544"/>
    </row>
    <row r="24" spans="1:6" s="149" customFormat="1" ht="18" customHeight="1" x14ac:dyDescent="0.2">
      <c r="A24" s="496" t="s">
        <v>187</v>
      </c>
      <c r="B24" s="149" t="s">
        <v>192</v>
      </c>
      <c r="F24" s="151"/>
    </row>
    <row r="25" spans="1:6" s="149" customFormat="1" ht="18" customHeight="1" x14ac:dyDescent="0.2">
      <c r="A25" s="496" t="s">
        <v>188</v>
      </c>
      <c r="B25" s="149" t="s">
        <v>295</v>
      </c>
      <c r="F25" s="151"/>
    </row>
    <row r="26" spans="1:6" s="149" customFormat="1" ht="18" customHeight="1" x14ac:dyDescent="0.2">
      <c r="A26" s="496" t="s">
        <v>189</v>
      </c>
      <c r="B26" s="149" t="s">
        <v>181</v>
      </c>
      <c r="F26" s="151"/>
    </row>
    <row r="27" spans="1:6" s="149" customFormat="1" ht="18" customHeight="1" x14ac:dyDescent="0.2">
      <c r="A27" s="496" t="s">
        <v>190</v>
      </c>
      <c r="B27" s="149" t="s">
        <v>296</v>
      </c>
      <c r="F27" s="151"/>
    </row>
    <row r="28" spans="1:6" s="149" customFormat="1" ht="18" customHeight="1" x14ac:dyDescent="0.2">
      <c r="A28" s="496" t="s">
        <v>334</v>
      </c>
      <c r="B28" s="149" t="s">
        <v>335</v>
      </c>
      <c r="F28" s="151"/>
    </row>
    <row r="29" spans="1:6" s="149" customFormat="1" ht="18" customHeight="1" x14ac:dyDescent="0.2">
      <c r="A29" s="174"/>
      <c r="F29" s="151"/>
    </row>
    <row r="30" spans="1:6" s="175" customFormat="1" ht="20.100000000000001" customHeight="1" x14ac:dyDescent="0.2">
      <c r="A30" s="497" t="s">
        <v>197</v>
      </c>
      <c r="B30" s="134"/>
      <c r="C30" s="134"/>
      <c r="D30" s="134"/>
      <c r="E30" s="134"/>
      <c r="F30" s="134"/>
    </row>
    <row r="31" spans="1:6" s="175" customFormat="1" ht="20.100000000000001" customHeight="1" x14ac:dyDescent="0.2">
      <c r="A31" s="497" t="s">
        <v>177</v>
      </c>
      <c r="B31" s="134"/>
      <c r="C31" s="134"/>
      <c r="D31" s="134"/>
      <c r="E31" s="134"/>
      <c r="F31" s="134"/>
    </row>
    <row r="32" spans="1:6" s="175" customFormat="1" ht="20.100000000000001" customHeight="1" x14ac:dyDescent="0.2">
      <c r="A32" s="498" t="s">
        <v>112</v>
      </c>
      <c r="B32" s="134"/>
      <c r="C32" s="134"/>
      <c r="D32" s="134"/>
      <c r="E32" s="134"/>
      <c r="F32" s="134"/>
    </row>
    <row r="33" spans="1:6" s="175" customFormat="1" ht="12.75" x14ac:dyDescent="0.2">
      <c r="A33" s="177"/>
      <c r="B33" s="37"/>
      <c r="D33" s="176"/>
      <c r="E33" s="176"/>
      <c r="F33" s="176"/>
    </row>
    <row r="34" spans="1:6" s="175" customFormat="1" ht="12.75" x14ac:dyDescent="0.2">
      <c r="A34" s="177"/>
      <c r="B34" s="37"/>
      <c r="C34" s="178"/>
      <c r="D34" s="178"/>
      <c r="E34" s="178"/>
      <c r="F34" s="178"/>
    </row>
    <row r="35" spans="1:6" s="175" customFormat="1" ht="12.75" x14ac:dyDescent="0.2">
      <c r="A35" s="177"/>
      <c r="B35" s="37"/>
      <c r="C35" s="37"/>
      <c r="D35" s="37"/>
      <c r="E35" s="37"/>
      <c r="F35" s="37"/>
    </row>
    <row r="36" spans="1:6" s="175" customFormat="1" ht="12.75" x14ac:dyDescent="0.2">
      <c r="A36" s="177"/>
      <c r="B36" s="134"/>
      <c r="C36" s="134"/>
      <c r="D36" s="134"/>
      <c r="E36" s="134"/>
      <c r="F36" s="134"/>
    </row>
    <row r="37" spans="1:6" s="175" customFormat="1" ht="12.75" x14ac:dyDescent="0.2">
      <c r="A37" s="177"/>
      <c r="B37" s="37"/>
      <c r="D37" s="176"/>
      <c r="E37" s="176"/>
      <c r="F37" s="176"/>
    </row>
    <row r="38" spans="1:6" s="175" customFormat="1" ht="12.75" x14ac:dyDescent="0.2">
      <c r="A38" s="177"/>
      <c r="B38" s="37"/>
      <c r="C38" s="178"/>
      <c r="D38" s="178"/>
      <c r="E38" s="178"/>
      <c r="F38" s="178"/>
    </row>
    <row r="39" spans="1:6" s="175" customFormat="1" ht="12.75" x14ac:dyDescent="0.2">
      <c r="A39" s="177"/>
      <c r="B39" s="37"/>
      <c r="C39" s="37"/>
      <c r="D39" s="37"/>
      <c r="E39" s="37"/>
      <c r="F39" s="37"/>
    </row>
    <row r="40" spans="1:6" s="175" customFormat="1" ht="12.75" x14ac:dyDescent="0.2">
      <c r="A40" s="179"/>
      <c r="B40" s="134"/>
      <c r="C40" s="134"/>
      <c r="D40" s="134"/>
      <c r="E40" s="134"/>
      <c r="F40" s="134"/>
    </row>
    <row r="41" spans="1:6" s="175" customFormat="1" ht="12.75" x14ac:dyDescent="0.2">
      <c r="A41" s="179"/>
      <c r="B41" s="180"/>
      <c r="D41" s="181"/>
      <c r="E41" s="181"/>
      <c r="F41" s="181"/>
    </row>
    <row r="42" spans="1:6" ht="12" x14ac:dyDescent="0.2">
      <c r="A42" s="182"/>
      <c r="B42" s="183"/>
      <c r="C42" s="184"/>
      <c r="D42" s="184"/>
      <c r="E42" s="184"/>
      <c r="F42" s="184"/>
    </row>
    <row r="43" spans="1:6" ht="12" x14ac:dyDescent="0.2">
      <c r="B43" s="185"/>
    </row>
    <row r="44" spans="1:6" ht="12" x14ac:dyDescent="0.2"/>
    <row r="45" spans="1:6" ht="12" x14ac:dyDescent="0.2">
      <c r="C45" s="144"/>
      <c r="D45" s="144"/>
    </row>
    <row r="46" spans="1:6" ht="12" x14ac:dyDescent="0.2">
      <c r="E46" s="186"/>
    </row>
    <row r="47" spans="1:6" ht="12" x14ac:dyDescent="0.2">
      <c r="B47" s="187"/>
      <c r="C47" s="144"/>
      <c r="D47" s="144"/>
    </row>
    <row r="48" spans="1:6" ht="12" x14ac:dyDescent="0.2">
      <c r="B48" s="188"/>
    </row>
    <row r="49" ht="12" x14ac:dyDescent="0.2"/>
  </sheetData>
  <mergeCells count="2">
    <mergeCell ref="A7:F7"/>
    <mergeCell ref="B23:F23"/>
  </mergeCells>
  <hyperlinks>
    <hyperlink ref="A13" location="Impressum!C18" display="Hinweise" xr:uid="{8C09E2B1-D746-49AA-B0C8-F9621ECA0C2D}"/>
    <hyperlink ref="A16" location="'1.1'!A1" display="'1.1'!A1" xr:uid="{5E58EC67-DB60-4264-8D2A-6E431A906BB2}"/>
    <hyperlink ref="A17" location="'1.2'!A1" display="'1.2'!A1" xr:uid="{D71D35CE-1E3D-4D4F-994B-58636C987F9F}"/>
    <hyperlink ref="A18" location="'1.3'!A1" display="'1.3'!A1" xr:uid="{385B57AA-2738-45D3-8148-161F808FFA6F}"/>
    <hyperlink ref="A19" location="'1.4'!A1" display="'1.4'!A1" xr:uid="{98AFA21D-EC31-4B4E-9D2D-C1AE695696C7}"/>
    <hyperlink ref="A24" location="'2.1'!A1" display="'2.1'!A1" xr:uid="{E33B9C72-DCC0-41E8-A6FF-81F9309D8CFE}"/>
    <hyperlink ref="A25" location="'2.2'!A1" display="'2.2'!A1" xr:uid="{467296E3-2FF2-4DFE-8B27-F7DA3AA5910E}"/>
    <hyperlink ref="A27" location="'2.3'!A1" display="'2.3'!A1" xr:uid="{5AA4F23A-5A93-466A-BC3A-C80302659D8A}"/>
    <hyperlink ref="A26" location="'2.2'!A1" display="'2.2'!A1" xr:uid="{9B64DEF5-9A65-4263-B4E4-8EEE72728CAC}"/>
    <hyperlink ref="A32" location="'Statistik-Infoseite'!A1" display="Statistik-Infoseite" xr:uid="{3CF79749-61B2-4390-81D2-4FCA0CD5B6B2}"/>
    <hyperlink ref="A30" location="Hinweis_BsbM!A1" display="Hinweis_BsbM" xr:uid="{2E7F6693-B400-4F46-873B-842B661E76DE}"/>
    <hyperlink ref="A31" location="BsbM_Glossar!A1" display="Glossar" xr:uid="{9CAE5311-47F7-41FF-BB1E-29C32C47F2BC}"/>
    <hyperlink ref="A20" location="'1.5'!A1" display="1.5" xr:uid="{38C3061C-53FF-4041-AC69-632C8BD0F8BF}"/>
    <hyperlink ref="A28" location="Anhang!A1" display="2.5" xr:uid="{E532CC9C-63D0-4EEC-A225-ED94FDA2B5F2}"/>
    <hyperlink ref="A21" location="'1.6'!A1" display="1.6" xr:uid="{CA5965EE-D99C-44AD-9278-FE4F557CC086}"/>
  </hyperlinks>
  <printOptions horizontalCentered="1"/>
  <pageMargins left="0.39370078740157483" right="0.39370078740157483" top="0.39370078740157483" bottom="0.39370078740157483" header="0" footer="0"/>
  <pageSetup paperSize="9" fitToHeight="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S179"/>
  <sheetViews>
    <sheetView showGridLines="0" zoomScaleNormal="100" workbookViewId="0"/>
  </sheetViews>
  <sheetFormatPr baseColWidth="10" defaultRowHeight="12.75" x14ac:dyDescent="0.2"/>
  <cols>
    <col min="1" max="1" width="23.25" style="4" customWidth="1"/>
    <col min="2" max="3" width="8.625" style="4" customWidth="1"/>
    <col min="4" max="4" width="5.625" style="4" customWidth="1"/>
    <col min="5" max="5" width="8.625" style="4" customWidth="1"/>
    <col min="6" max="6" width="5.625" style="4" customWidth="1"/>
    <col min="7" max="7" width="8.625" style="4" customWidth="1"/>
    <col min="8" max="8" width="5.625" style="4" customWidth="1"/>
    <col min="9" max="9" width="8.625" style="4" customWidth="1"/>
    <col min="10" max="10" width="5.625" style="4" customWidth="1"/>
    <col min="11" max="11" width="6.125" style="4" customWidth="1"/>
    <col min="12" max="12" width="4.125" style="4" customWidth="1"/>
    <col min="13" max="16" width="11" style="4"/>
    <col min="17" max="17" width="4.125" style="4" customWidth="1"/>
    <col min="18" max="19" width="11" style="4" hidden="1" customWidth="1"/>
    <col min="20" max="261" width="11" style="4"/>
    <col min="262" max="262" width="1.25" style="4" customWidth="1"/>
    <col min="263" max="263" width="76.5" style="4" customWidth="1"/>
    <col min="264" max="267" width="11" style="4"/>
    <col min="268" max="268" width="4.125" style="4" customWidth="1"/>
    <col min="269" max="517" width="11" style="4"/>
    <col min="518" max="518" width="1.25" style="4" customWidth="1"/>
    <col min="519" max="519" width="76.5" style="4" customWidth="1"/>
    <col min="520" max="523" width="11" style="4"/>
    <col min="524" max="524" width="4.125" style="4" customWidth="1"/>
    <col min="525" max="773" width="11" style="4"/>
    <col min="774" max="774" width="1.25" style="4" customWidth="1"/>
    <col min="775" max="775" width="76.5" style="4" customWidth="1"/>
    <col min="776" max="779" width="11" style="4"/>
    <col min="780" max="780" width="4.125" style="4" customWidth="1"/>
    <col min="781" max="1029" width="11" style="4"/>
    <col min="1030" max="1030" width="1.25" style="4" customWidth="1"/>
    <col min="1031" max="1031" width="76.5" style="4" customWidth="1"/>
    <col min="1032" max="1035" width="11" style="4"/>
    <col min="1036" max="1036" width="4.125" style="4" customWidth="1"/>
    <col min="1037" max="1285" width="11" style="4"/>
    <col min="1286" max="1286" width="1.25" style="4" customWidth="1"/>
    <col min="1287" max="1287" width="76.5" style="4" customWidth="1"/>
    <col min="1288" max="1291" width="11" style="4"/>
    <col min="1292" max="1292" width="4.125" style="4" customWidth="1"/>
    <col min="1293" max="1541" width="11" style="4"/>
    <col min="1542" max="1542" width="1.25" style="4" customWidth="1"/>
    <col min="1543" max="1543" width="76.5" style="4" customWidth="1"/>
    <col min="1544" max="1547" width="11" style="4"/>
    <col min="1548" max="1548" width="4.125" style="4" customWidth="1"/>
    <col min="1549" max="1797" width="11" style="4"/>
    <col min="1798" max="1798" width="1.25" style="4" customWidth="1"/>
    <col min="1799" max="1799" width="76.5" style="4" customWidth="1"/>
    <col min="1800" max="1803" width="11" style="4"/>
    <col min="1804" max="1804" width="4.125" style="4" customWidth="1"/>
    <col min="1805" max="2053" width="11" style="4"/>
    <col min="2054" max="2054" width="1.25" style="4" customWidth="1"/>
    <col min="2055" max="2055" width="76.5" style="4" customWidth="1"/>
    <col min="2056" max="2059" width="11" style="4"/>
    <col min="2060" max="2060" width="4.125" style="4" customWidth="1"/>
    <col min="2061" max="2309" width="11" style="4"/>
    <col min="2310" max="2310" width="1.25" style="4" customWidth="1"/>
    <col min="2311" max="2311" width="76.5" style="4" customWidth="1"/>
    <col min="2312" max="2315" width="11" style="4"/>
    <col min="2316" max="2316" width="4.125" style="4" customWidth="1"/>
    <col min="2317" max="2565" width="11" style="4"/>
    <col min="2566" max="2566" width="1.25" style="4" customWidth="1"/>
    <col min="2567" max="2567" width="76.5" style="4" customWidth="1"/>
    <col min="2568" max="2571" width="11" style="4"/>
    <col min="2572" max="2572" width="4.125" style="4" customWidth="1"/>
    <col min="2573" max="2821" width="11" style="4"/>
    <col min="2822" max="2822" width="1.25" style="4" customWidth="1"/>
    <col min="2823" max="2823" width="76.5" style="4" customWidth="1"/>
    <col min="2824" max="2827" width="11" style="4"/>
    <col min="2828" max="2828" width="4.125" style="4" customWidth="1"/>
    <col min="2829" max="3077" width="11" style="4"/>
    <col min="3078" max="3078" width="1.25" style="4" customWidth="1"/>
    <col min="3079" max="3079" width="76.5" style="4" customWidth="1"/>
    <col min="3080" max="3083" width="11" style="4"/>
    <col min="3084" max="3084" width="4.125" style="4" customWidth="1"/>
    <col min="3085" max="3333" width="11" style="4"/>
    <col min="3334" max="3334" width="1.25" style="4" customWidth="1"/>
    <col min="3335" max="3335" width="76.5" style="4" customWidth="1"/>
    <col min="3336" max="3339" width="11" style="4"/>
    <col min="3340" max="3340" width="4.125" style="4" customWidth="1"/>
    <col min="3341" max="3589" width="11" style="4"/>
    <col min="3590" max="3590" width="1.25" style="4" customWidth="1"/>
    <col min="3591" max="3591" width="76.5" style="4" customWidth="1"/>
    <col min="3592" max="3595" width="11" style="4"/>
    <col min="3596" max="3596" width="4.125" style="4" customWidth="1"/>
    <col min="3597" max="3845" width="11" style="4"/>
    <col min="3846" max="3846" width="1.25" style="4" customWidth="1"/>
    <col min="3847" max="3847" width="76.5" style="4" customWidth="1"/>
    <col min="3848" max="3851" width="11" style="4"/>
    <col min="3852" max="3852" width="4.125" style="4" customWidth="1"/>
    <col min="3853" max="4101" width="11" style="4"/>
    <col min="4102" max="4102" width="1.25" style="4" customWidth="1"/>
    <col min="4103" max="4103" width="76.5" style="4" customWidth="1"/>
    <col min="4104" max="4107" width="11" style="4"/>
    <col min="4108" max="4108" width="4.125" style="4" customWidth="1"/>
    <col min="4109" max="4357" width="11" style="4"/>
    <col min="4358" max="4358" width="1.25" style="4" customWidth="1"/>
    <col min="4359" max="4359" width="76.5" style="4" customWidth="1"/>
    <col min="4360" max="4363" width="11" style="4"/>
    <col min="4364" max="4364" width="4.125" style="4" customWidth="1"/>
    <col min="4365" max="4613" width="11" style="4"/>
    <col min="4614" max="4614" width="1.25" style="4" customWidth="1"/>
    <col min="4615" max="4615" width="76.5" style="4" customWidth="1"/>
    <col min="4616" max="4619" width="11" style="4"/>
    <col min="4620" max="4620" width="4.125" style="4" customWidth="1"/>
    <col min="4621" max="4869" width="11" style="4"/>
    <col min="4870" max="4870" width="1.25" style="4" customWidth="1"/>
    <col min="4871" max="4871" width="76.5" style="4" customWidth="1"/>
    <col min="4872" max="4875" width="11" style="4"/>
    <col min="4876" max="4876" width="4.125" style="4" customWidth="1"/>
    <col min="4877" max="5125" width="11" style="4"/>
    <col min="5126" max="5126" width="1.25" style="4" customWidth="1"/>
    <col min="5127" max="5127" width="76.5" style="4" customWidth="1"/>
    <col min="5128" max="5131" width="11" style="4"/>
    <col min="5132" max="5132" width="4.125" style="4" customWidth="1"/>
    <col min="5133" max="5381" width="11" style="4"/>
    <col min="5382" max="5382" width="1.25" style="4" customWidth="1"/>
    <col min="5383" max="5383" width="76.5" style="4" customWidth="1"/>
    <col min="5384" max="5387" width="11" style="4"/>
    <col min="5388" max="5388" width="4.125" style="4" customWidth="1"/>
    <col min="5389" max="5637" width="11" style="4"/>
    <col min="5638" max="5638" width="1.25" style="4" customWidth="1"/>
    <col min="5639" max="5639" width="76.5" style="4" customWidth="1"/>
    <col min="5640" max="5643" width="11" style="4"/>
    <col min="5644" max="5644" width="4.125" style="4" customWidth="1"/>
    <col min="5645" max="5893" width="11" style="4"/>
    <col min="5894" max="5894" width="1.25" style="4" customWidth="1"/>
    <col min="5895" max="5895" width="76.5" style="4" customWidth="1"/>
    <col min="5896" max="5899" width="11" style="4"/>
    <col min="5900" max="5900" width="4.125" style="4" customWidth="1"/>
    <col min="5901" max="6149" width="11" style="4"/>
    <col min="6150" max="6150" width="1.25" style="4" customWidth="1"/>
    <col min="6151" max="6151" width="76.5" style="4" customWidth="1"/>
    <col min="6152" max="6155" width="11" style="4"/>
    <col min="6156" max="6156" width="4.125" style="4" customWidth="1"/>
    <col min="6157" max="6405" width="11" style="4"/>
    <col min="6406" max="6406" width="1.25" style="4" customWidth="1"/>
    <col min="6407" max="6407" width="76.5" style="4" customWidth="1"/>
    <col min="6408" max="6411" width="11" style="4"/>
    <col min="6412" max="6412" width="4.125" style="4" customWidth="1"/>
    <col min="6413" max="6661" width="11" style="4"/>
    <col min="6662" max="6662" width="1.25" style="4" customWidth="1"/>
    <col min="6663" max="6663" width="76.5" style="4" customWidth="1"/>
    <col min="6664" max="6667" width="11" style="4"/>
    <col min="6668" max="6668" width="4.125" style="4" customWidth="1"/>
    <col min="6669" max="6917" width="11" style="4"/>
    <col min="6918" max="6918" width="1.25" style="4" customWidth="1"/>
    <col min="6919" max="6919" width="76.5" style="4" customWidth="1"/>
    <col min="6920" max="6923" width="11" style="4"/>
    <col min="6924" max="6924" width="4.125" style="4" customWidth="1"/>
    <col min="6925" max="7173" width="11" style="4"/>
    <col min="7174" max="7174" width="1.25" style="4" customWidth="1"/>
    <col min="7175" max="7175" width="76.5" style="4" customWidth="1"/>
    <col min="7176" max="7179" width="11" style="4"/>
    <col min="7180" max="7180" width="4.125" style="4" customWidth="1"/>
    <col min="7181" max="7429" width="11" style="4"/>
    <col min="7430" max="7430" width="1.25" style="4" customWidth="1"/>
    <col min="7431" max="7431" width="76.5" style="4" customWidth="1"/>
    <col min="7432" max="7435" width="11" style="4"/>
    <col min="7436" max="7436" width="4.125" style="4" customWidth="1"/>
    <col min="7437" max="7685" width="11" style="4"/>
    <col min="7686" max="7686" width="1.25" style="4" customWidth="1"/>
    <col min="7687" max="7687" width="76.5" style="4" customWidth="1"/>
    <col min="7688" max="7691" width="11" style="4"/>
    <col min="7692" max="7692" width="4.125" style="4" customWidth="1"/>
    <col min="7693" max="7941" width="11" style="4"/>
    <col min="7942" max="7942" width="1.25" style="4" customWidth="1"/>
    <col min="7943" max="7943" width="76.5" style="4" customWidth="1"/>
    <col min="7944" max="7947" width="11" style="4"/>
    <col min="7948" max="7948" width="4.125" style="4" customWidth="1"/>
    <col min="7949" max="8197" width="11" style="4"/>
    <col min="8198" max="8198" width="1.25" style="4" customWidth="1"/>
    <col min="8199" max="8199" width="76.5" style="4" customWidth="1"/>
    <col min="8200" max="8203" width="11" style="4"/>
    <col min="8204" max="8204" width="4.125" style="4" customWidth="1"/>
    <col min="8205" max="8453" width="11" style="4"/>
    <col min="8454" max="8454" width="1.25" style="4" customWidth="1"/>
    <col min="8455" max="8455" width="76.5" style="4" customWidth="1"/>
    <col min="8456" max="8459" width="11" style="4"/>
    <col min="8460" max="8460" width="4.125" style="4" customWidth="1"/>
    <col min="8461" max="8709" width="11" style="4"/>
    <col min="8710" max="8710" width="1.25" style="4" customWidth="1"/>
    <col min="8711" max="8711" width="76.5" style="4" customWidth="1"/>
    <col min="8712" max="8715" width="11" style="4"/>
    <col min="8716" max="8716" width="4.125" style="4" customWidth="1"/>
    <col min="8717" max="8965" width="11" style="4"/>
    <col min="8966" max="8966" width="1.25" style="4" customWidth="1"/>
    <col min="8967" max="8967" width="76.5" style="4" customWidth="1"/>
    <col min="8968" max="8971" width="11" style="4"/>
    <col min="8972" max="8972" width="4.125" style="4" customWidth="1"/>
    <col min="8973" max="9221" width="11" style="4"/>
    <col min="9222" max="9222" width="1.25" style="4" customWidth="1"/>
    <col min="9223" max="9223" width="76.5" style="4" customWidth="1"/>
    <col min="9224" max="9227" width="11" style="4"/>
    <col min="9228" max="9228" width="4.125" style="4" customWidth="1"/>
    <col min="9229" max="9477" width="11" style="4"/>
    <col min="9478" max="9478" width="1.25" style="4" customWidth="1"/>
    <col min="9479" max="9479" width="76.5" style="4" customWidth="1"/>
    <col min="9480" max="9483" width="11" style="4"/>
    <col min="9484" max="9484" width="4.125" style="4" customWidth="1"/>
    <col min="9485" max="9733" width="11" style="4"/>
    <col min="9734" max="9734" width="1.25" style="4" customWidth="1"/>
    <col min="9735" max="9735" width="76.5" style="4" customWidth="1"/>
    <col min="9736" max="9739" width="11" style="4"/>
    <col min="9740" max="9740" width="4.125" style="4" customWidth="1"/>
    <col min="9741" max="9989" width="11" style="4"/>
    <col min="9990" max="9990" width="1.25" style="4" customWidth="1"/>
    <col min="9991" max="9991" width="76.5" style="4" customWidth="1"/>
    <col min="9992" max="9995" width="11" style="4"/>
    <col min="9996" max="9996" width="4.125" style="4" customWidth="1"/>
    <col min="9997" max="10245" width="11" style="4"/>
    <col min="10246" max="10246" width="1.25" style="4" customWidth="1"/>
    <col min="10247" max="10247" width="76.5" style="4" customWidth="1"/>
    <col min="10248" max="10251" width="11" style="4"/>
    <col min="10252" max="10252" width="4.125" style="4" customWidth="1"/>
    <col min="10253" max="10501" width="11" style="4"/>
    <col min="10502" max="10502" width="1.25" style="4" customWidth="1"/>
    <col min="10503" max="10503" width="76.5" style="4" customWidth="1"/>
    <col min="10504" max="10507" width="11" style="4"/>
    <col min="10508" max="10508" width="4.125" style="4" customWidth="1"/>
    <col min="10509" max="10757" width="11" style="4"/>
    <col min="10758" max="10758" width="1.25" style="4" customWidth="1"/>
    <col min="10759" max="10759" width="76.5" style="4" customWidth="1"/>
    <col min="10760" max="10763" width="11" style="4"/>
    <col min="10764" max="10764" width="4.125" style="4" customWidth="1"/>
    <col min="10765" max="11013" width="11" style="4"/>
    <col min="11014" max="11014" width="1.25" style="4" customWidth="1"/>
    <col min="11015" max="11015" width="76.5" style="4" customWidth="1"/>
    <col min="11016" max="11019" width="11" style="4"/>
    <col min="11020" max="11020" width="4.125" style="4" customWidth="1"/>
    <col min="11021" max="11269" width="11" style="4"/>
    <col min="11270" max="11270" width="1.25" style="4" customWidth="1"/>
    <col min="11271" max="11271" width="76.5" style="4" customWidth="1"/>
    <col min="11272" max="11275" width="11" style="4"/>
    <col min="11276" max="11276" width="4.125" style="4" customWidth="1"/>
    <col min="11277" max="11525" width="11" style="4"/>
    <col min="11526" max="11526" width="1.25" style="4" customWidth="1"/>
    <col min="11527" max="11527" width="76.5" style="4" customWidth="1"/>
    <col min="11528" max="11531" width="11" style="4"/>
    <col min="11532" max="11532" width="4.125" style="4" customWidth="1"/>
    <col min="11533" max="11781" width="11" style="4"/>
    <col min="11782" max="11782" width="1.25" style="4" customWidth="1"/>
    <col min="11783" max="11783" width="76.5" style="4" customWidth="1"/>
    <col min="11784" max="11787" width="11" style="4"/>
    <col min="11788" max="11788" width="4.125" style="4" customWidth="1"/>
    <col min="11789" max="12037" width="11" style="4"/>
    <col min="12038" max="12038" width="1.25" style="4" customWidth="1"/>
    <col min="12039" max="12039" width="76.5" style="4" customWidth="1"/>
    <col min="12040" max="12043" width="11" style="4"/>
    <col min="12044" max="12044" width="4.125" style="4" customWidth="1"/>
    <col min="12045" max="12293" width="11" style="4"/>
    <col min="12294" max="12294" width="1.25" style="4" customWidth="1"/>
    <col min="12295" max="12295" width="76.5" style="4" customWidth="1"/>
    <col min="12296" max="12299" width="11" style="4"/>
    <col min="12300" max="12300" width="4.125" style="4" customWidth="1"/>
    <col min="12301" max="12549" width="11" style="4"/>
    <col min="12550" max="12550" width="1.25" style="4" customWidth="1"/>
    <col min="12551" max="12551" width="76.5" style="4" customWidth="1"/>
    <col min="12552" max="12555" width="11" style="4"/>
    <col min="12556" max="12556" width="4.125" style="4" customWidth="1"/>
    <col min="12557" max="12805" width="11" style="4"/>
    <col min="12806" max="12806" width="1.25" style="4" customWidth="1"/>
    <col min="12807" max="12807" width="76.5" style="4" customWidth="1"/>
    <col min="12808" max="12811" width="11" style="4"/>
    <col min="12812" max="12812" width="4.125" style="4" customWidth="1"/>
    <col min="12813" max="13061" width="11" style="4"/>
    <col min="13062" max="13062" width="1.25" style="4" customWidth="1"/>
    <col min="13063" max="13063" width="76.5" style="4" customWidth="1"/>
    <col min="13064" max="13067" width="11" style="4"/>
    <col min="13068" max="13068" width="4.125" style="4" customWidth="1"/>
    <col min="13069" max="13317" width="11" style="4"/>
    <col min="13318" max="13318" width="1.25" style="4" customWidth="1"/>
    <col min="13319" max="13319" width="76.5" style="4" customWidth="1"/>
    <col min="13320" max="13323" width="11" style="4"/>
    <col min="13324" max="13324" width="4.125" style="4" customWidth="1"/>
    <col min="13325" max="13573" width="11" style="4"/>
    <col min="13574" max="13574" width="1.25" style="4" customWidth="1"/>
    <col min="13575" max="13575" width="76.5" style="4" customWidth="1"/>
    <col min="13576" max="13579" width="11" style="4"/>
    <col min="13580" max="13580" width="4.125" style="4" customWidth="1"/>
    <col min="13581" max="13829" width="11" style="4"/>
    <col min="13830" max="13830" width="1.25" style="4" customWidth="1"/>
    <col min="13831" max="13831" width="76.5" style="4" customWidth="1"/>
    <col min="13832" max="13835" width="11" style="4"/>
    <col min="13836" max="13836" width="4.125" style="4" customWidth="1"/>
    <col min="13837" max="14085" width="11" style="4"/>
    <col min="14086" max="14086" width="1.25" style="4" customWidth="1"/>
    <col min="14087" max="14087" width="76.5" style="4" customWidth="1"/>
    <col min="14088" max="14091" width="11" style="4"/>
    <col min="14092" max="14092" width="4.125" style="4" customWidth="1"/>
    <col min="14093" max="14341" width="11" style="4"/>
    <col min="14342" max="14342" width="1.25" style="4" customWidth="1"/>
    <col min="14343" max="14343" width="76.5" style="4" customWidth="1"/>
    <col min="14344" max="14347" width="11" style="4"/>
    <col min="14348" max="14348" width="4.125" style="4" customWidth="1"/>
    <col min="14349" max="14597" width="11" style="4"/>
    <col min="14598" max="14598" width="1.25" style="4" customWidth="1"/>
    <col min="14599" max="14599" width="76.5" style="4" customWidth="1"/>
    <col min="14600" max="14603" width="11" style="4"/>
    <col min="14604" max="14604" width="4.125" style="4" customWidth="1"/>
    <col min="14605" max="14853" width="11" style="4"/>
    <col min="14854" max="14854" width="1.25" style="4" customWidth="1"/>
    <col min="14855" max="14855" width="76.5" style="4" customWidth="1"/>
    <col min="14856" max="14859" width="11" style="4"/>
    <col min="14860" max="14860" width="4.125" style="4" customWidth="1"/>
    <col min="14861" max="15109" width="11" style="4"/>
    <col min="15110" max="15110" width="1.25" style="4" customWidth="1"/>
    <col min="15111" max="15111" width="76.5" style="4" customWidth="1"/>
    <col min="15112" max="15115" width="11" style="4"/>
    <col min="15116" max="15116" width="4.125" style="4" customWidth="1"/>
    <col min="15117" max="15365" width="11" style="4"/>
    <col min="15366" max="15366" width="1.25" style="4" customWidth="1"/>
    <col min="15367" max="15367" width="76.5" style="4" customWidth="1"/>
    <col min="15368" max="15371" width="11" style="4"/>
    <col min="15372" max="15372" width="4.125" style="4" customWidth="1"/>
    <col min="15373" max="15621" width="11" style="4"/>
    <col min="15622" max="15622" width="1.25" style="4" customWidth="1"/>
    <col min="15623" max="15623" width="76.5" style="4" customWidth="1"/>
    <col min="15624" max="15627" width="11" style="4"/>
    <col min="15628" max="15628" width="4.125" style="4" customWidth="1"/>
    <col min="15629" max="15877" width="11" style="4"/>
    <col min="15878" max="15878" width="1.25" style="4" customWidth="1"/>
    <col min="15879" max="15879" width="76.5" style="4" customWidth="1"/>
    <col min="15880" max="15883" width="11" style="4"/>
    <col min="15884" max="15884" width="4.125" style="4" customWidth="1"/>
    <col min="15885" max="16133" width="11" style="4"/>
    <col min="16134" max="16134" width="1.25" style="4" customWidth="1"/>
    <col min="16135" max="16135" width="76.5" style="4" customWidth="1"/>
    <col min="16136" max="16139" width="11" style="4"/>
    <col min="16140" max="16140" width="4.125" style="4" customWidth="1"/>
    <col min="16141" max="16384" width="11" style="4"/>
  </cols>
  <sheetData>
    <row r="1" spans="1:17" ht="39.75" customHeight="1" x14ac:dyDescent="0.2">
      <c r="A1" s="1"/>
      <c r="B1" s="1"/>
      <c r="C1" s="2"/>
      <c r="D1" s="2"/>
      <c r="E1" s="2"/>
      <c r="F1" s="2"/>
      <c r="G1" s="2"/>
      <c r="H1" s="2"/>
      <c r="I1" s="2"/>
      <c r="J1" s="51" t="s">
        <v>0</v>
      </c>
    </row>
    <row r="2" spans="1:17" s="5" customFormat="1" ht="10.5" customHeight="1" x14ac:dyDescent="0.2">
      <c r="C2" s="6"/>
      <c r="I2" s="556" t="str">
        <f ca="1">HYPERLINK(CELL("adresse",Inhaltsverzeichnis!A1),"zurück zum Inhalt")</f>
        <v>zurück zum Inhalt</v>
      </c>
      <c r="J2" s="557"/>
      <c r="K2" s="375"/>
    </row>
    <row r="3" spans="1:17" s="5" customFormat="1" x14ac:dyDescent="0.2">
      <c r="D3" s="6"/>
    </row>
    <row r="4" spans="1:17" customFormat="1" ht="12.75" customHeight="1" x14ac:dyDescent="0.2">
      <c r="A4" s="7" t="s">
        <v>233</v>
      </c>
      <c r="B4" s="8"/>
      <c r="C4" s="8"/>
      <c r="D4" s="8"/>
      <c r="E4" s="8"/>
      <c r="F4" s="8"/>
      <c r="G4" s="8"/>
      <c r="H4" s="8"/>
      <c r="I4" s="8"/>
      <c r="J4" s="8"/>
      <c r="K4" s="8"/>
      <c r="L4" s="9"/>
    </row>
    <row r="5" spans="1:17" customFormat="1" ht="12.75" customHeight="1" x14ac:dyDescent="0.2">
      <c r="A5" s="559" t="s">
        <v>245</v>
      </c>
      <c r="B5" s="559"/>
      <c r="C5" s="559"/>
      <c r="D5" s="559"/>
      <c r="E5" s="559"/>
      <c r="F5" s="559"/>
      <c r="G5" s="559"/>
      <c r="H5" s="559"/>
      <c r="I5" s="559"/>
      <c r="J5" s="559"/>
      <c r="K5" s="559"/>
      <c r="L5" s="158"/>
      <c r="M5" s="158"/>
      <c r="N5" s="158"/>
      <c r="O5" s="158"/>
      <c r="P5" s="158"/>
      <c r="Q5" s="158"/>
    </row>
    <row r="6" spans="1:17" customFormat="1" ht="12.75" customHeight="1" x14ac:dyDescent="0.2">
      <c r="A6" s="310" t="str">
        <f>CONCATENATE(LEFT(Impressum!C12,SEARCH("(",Impressum!C12)-1),"(Hauptsitz des Arbeitgebers",TEXT(0,"#¹⁾"),", Gebietsstand ",TEXT(Impressum!C16,"MMMM")," ",TEXT(Impressum!C16,"JJJJ"),")")</f>
        <v>Deutschland (Hauptsitz des Arbeitgebers¹⁾, Gebietsstand Juni 2024)</v>
      </c>
      <c r="B6" s="124"/>
      <c r="C6" s="124"/>
      <c r="D6" s="124"/>
      <c r="E6" s="124"/>
      <c r="F6" s="124"/>
      <c r="G6" s="124"/>
      <c r="H6" s="124"/>
      <c r="I6" s="124"/>
      <c r="J6" s="124"/>
      <c r="K6" s="124"/>
      <c r="L6" s="124"/>
      <c r="M6" s="124"/>
      <c r="N6" s="124"/>
      <c r="O6" s="124"/>
      <c r="P6" s="124"/>
      <c r="Q6" s="124"/>
    </row>
    <row r="7" spans="1:17" customFormat="1" ht="12.75" customHeight="1" x14ac:dyDescent="0.2">
      <c r="A7" s="8" t="s">
        <v>427</v>
      </c>
      <c r="B7" s="8"/>
      <c r="C7" s="8"/>
      <c r="D7" s="8"/>
      <c r="E7" s="8"/>
      <c r="F7" s="8"/>
      <c r="G7" s="8"/>
      <c r="H7" s="8"/>
      <c r="I7" s="8"/>
      <c r="J7" s="8"/>
      <c r="K7" s="8"/>
      <c r="L7" s="8"/>
    </row>
    <row r="8" spans="1:17" x14ac:dyDescent="0.2">
      <c r="A8" s="10"/>
      <c r="B8" s="10"/>
      <c r="C8" s="11"/>
      <c r="D8" s="11"/>
      <c r="E8" s="11"/>
      <c r="F8" s="11"/>
      <c r="G8" s="11"/>
      <c r="H8" s="11"/>
      <c r="I8" s="11"/>
      <c r="J8" s="11"/>
      <c r="K8" s="11"/>
    </row>
    <row r="9" spans="1:17" customFormat="1" ht="14.25" customHeight="1" x14ac:dyDescent="0.2">
      <c r="A9" s="561" t="s">
        <v>394</v>
      </c>
      <c r="B9" s="562" t="s">
        <v>200</v>
      </c>
      <c r="C9" s="560" t="s">
        <v>5</v>
      </c>
      <c r="D9" s="560"/>
      <c r="E9" s="560"/>
      <c r="F9" s="560"/>
      <c r="G9" s="560"/>
      <c r="H9" s="560"/>
      <c r="I9" s="560"/>
      <c r="J9" s="560"/>
    </row>
    <row r="10" spans="1:17" customFormat="1" ht="12" customHeight="1" x14ac:dyDescent="0.2">
      <c r="A10" s="561"/>
      <c r="B10" s="563"/>
      <c r="C10" s="560" t="s">
        <v>266</v>
      </c>
      <c r="D10" s="560" t="s">
        <v>389</v>
      </c>
      <c r="E10" s="565" t="s">
        <v>4</v>
      </c>
      <c r="F10" s="565"/>
      <c r="G10" s="562" t="s">
        <v>268</v>
      </c>
      <c r="H10" s="562" t="s">
        <v>238</v>
      </c>
      <c r="I10" s="562" t="s">
        <v>235</v>
      </c>
      <c r="J10" s="562" t="s">
        <v>238</v>
      </c>
    </row>
    <row r="11" spans="1:17" customFormat="1" ht="67.5" x14ac:dyDescent="0.2">
      <c r="A11" s="561"/>
      <c r="B11" s="564"/>
      <c r="C11" s="560"/>
      <c r="D11" s="560"/>
      <c r="E11" s="355" t="s">
        <v>267</v>
      </c>
      <c r="F11" s="355" t="s">
        <v>238</v>
      </c>
      <c r="G11" s="564"/>
      <c r="H11" s="564"/>
      <c r="I11" s="564"/>
      <c r="J11" s="564"/>
    </row>
    <row r="12" spans="1:17" customFormat="1" ht="11.25" customHeight="1" x14ac:dyDescent="0.2">
      <c r="A12" s="561"/>
      <c r="B12" s="12">
        <v>1</v>
      </c>
      <c r="C12" s="12">
        <v>2</v>
      </c>
      <c r="D12" s="12">
        <v>3</v>
      </c>
      <c r="E12" s="12">
        <v>4</v>
      </c>
      <c r="F12" s="12">
        <v>5</v>
      </c>
      <c r="G12" s="12">
        <v>6</v>
      </c>
      <c r="H12" s="12">
        <v>7</v>
      </c>
      <c r="I12" s="12">
        <v>8</v>
      </c>
      <c r="J12" s="12">
        <v>9</v>
      </c>
    </row>
    <row r="13" spans="1:17" customFormat="1" ht="20.100000000000001" customHeight="1" x14ac:dyDescent="0.2">
      <c r="A13" s="277" t="s">
        <v>234</v>
      </c>
      <c r="B13" s="269">
        <v>178690</v>
      </c>
      <c r="C13" s="269">
        <v>68850</v>
      </c>
      <c r="D13" s="270">
        <v>38.530415803906202</v>
      </c>
      <c r="E13" s="269">
        <v>43061</v>
      </c>
      <c r="F13" s="270">
        <v>24.098158822541802</v>
      </c>
      <c r="G13" s="269">
        <v>63609</v>
      </c>
      <c r="H13" s="270">
        <v>35.597403324192697</v>
      </c>
      <c r="I13" s="269">
        <v>46231</v>
      </c>
      <c r="J13" s="270">
        <v>25.872180871901101</v>
      </c>
    </row>
    <row r="14" spans="1:17" customFormat="1" ht="15" customHeight="1" x14ac:dyDescent="0.2">
      <c r="A14" s="263" t="s">
        <v>10</v>
      </c>
      <c r="B14" s="13">
        <v>166580</v>
      </c>
      <c r="C14" s="13">
        <v>61757</v>
      </c>
      <c r="D14" s="14">
        <v>37.073478208668497</v>
      </c>
      <c r="E14" s="13">
        <v>37225</v>
      </c>
      <c r="F14" s="14">
        <v>22.3466202425261</v>
      </c>
      <c r="G14" s="13">
        <v>59808</v>
      </c>
      <c r="H14" s="14">
        <v>35.903469804298197</v>
      </c>
      <c r="I14" s="13">
        <v>45015</v>
      </c>
      <c r="J14" s="14">
        <v>27.023051987033298</v>
      </c>
    </row>
    <row r="15" spans="1:17" customFormat="1" ht="15" customHeight="1" x14ac:dyDescent="0.2">
      <c r="A15" s="156" t="s">
        <v>2</v>
      </c>
      <c r="B15" s="15">
        <v>12110</v>
      </c>
      <c r="C15" s="15">
        <v>7093</v>
      </c>
      <c r="D15" s="16">
        <v>58.571428571428598</v>
      </c>
      <c r="E15" s="15">
        <v>5836</v>
      </c>
      <c r="F15" s="16">
        <v>48.191577208918297</v>
      </c>
      <c r="G15" s="13">
        <v>3801</v>
      </c>
      <c r="H15" s="16">
        <v>31.3872832369942</v>
      </c>
      <c r="I15" s="15">
        <v>1216</v>
      </c>
      <c r="J15" s="16">
        <v>10.0412881915772</v>
      </c>
    </row>
    <row r="16" spans="1:17" s="278" customFormat="1" ht="36" customHeight="1" x14ac:dyDescent="0.2">
      <c r="A16" s="510" t="s">
        <v>269</v>
      </c>
      <c r="B16" s="267">
        <v>81704</v>
      </c>
      <c r="C16" s="267">
        <v>38916</v>
      </c>
      <c r="D16" s="268">
        <v>47.630470968373601</v>
      </c>
      <c r="E16" s="267">
        <v>17981</v>
      </c>
      <c r="F16" s="268">
        <v>22.007490453343799</v>
      </c>
      <c r="G16" s="269">
        <v>7989</v>
      </c>
      <c r="H16" s="268">
        <v>9.7779790463135203</v>
      </c>
      <c r="I16" s="267">
        <v>34799</v>
      </c>
      <c r="J16" s="268">
        <v>42.591549985312803</v>
      </c>
    </row>
    <row r="17" spans="1:11" customFormat="1" ht="15" customHeight="1" x14ac:dyDescent="0.2">
      <c r="A17" s="511" t="s">
        <v>10</v>
      </c>
      <c r="B17" s="13">
        <v>78209</v>
      </c>
      <c r="C17" s="13">
        <v>36679</v>
      </c>
      <c r="D17" s="14">
        <v>46.898694523648203</v>
      </c>
      <c r="E17" s="13">
        <v>16679</v>
      </c>
      <c r="F17" s="14">
        <v>21.326190080425501</v>
      </c>
      <c r="G17" s="13">
        <v>7700</v>
      </c>
      <c r="H17" s="14">
        <v>9.8454142106407208</v>
      </c>
      <c r="I17" s="13">
        <v>33830</v>
      </c>
      <c r="J17" s="14">
        <v>43.255891265711099</v>
      </c>
    </row>
    <row r="18" spans="1:11" s="17" customFormat="1" ht="15" customHeight="1" x14ac:dyDescent="0.2">
      <c r="A18" s="512" t="s">
        <v>2</v>
      </c>
      <c r="B18" s="15">
        <v>3495</v>
      </c>
      <c r="C18" s="15">
        <v>2237</v>
      </c>
      <c r="D18" s="16">
        <v>64.005722460658106</v>
      </c>
      <c r="E18" s="15">
        <v>1302</v>
      </c>
      <c r="F18" s="16">
        <v>37.253218884120201</v>
      </c>
      <c r="G18" s="13">
        <v>289</v>
      </c>
      <c r="H18" s="16">
        <v>8.2689556509299003</v>
      </c>
      <c r="I18" s="15">
        <v>969</v>
      </c>
      <c r="J18" s="16">
        <v>27.725321888412001</v>
      </c>
    </row>
    <row r="19" spans="1:11" s="278" customFormat="1" ht="36" customHeight="1" x14ac:dyDescent="0.2">
      <c r="A19" s="510" t="s">
        <v>270</v>
      </c>
      <c r="B19" s="267">
        <v>31171</v>
      </c>
      <c r="C19" s="267">
        <v>11722</v>
      </c>
      <c r="D19" s="268">
        <v>37.605466619614397</v>
      </c>
      <c r="E19" s="267">
        <v>7471</v>
      </c>
      <c r="F19" s="268">
        <v>23.967790574572501</v>
      </c>
      <c r="G19" s="269">
        <v>12228</v>
      </c>
      <c r="H19" s="268">
        <v>39.228770331397797</v>
      </c>
      <c r="I19" s="267">
        <v>7221</v>
      </c>
      <c r="J19" s="268">
        <v>23.165763048987799</v>
      </c>
    </row>
    <row r="20" spans="1:11" s="153" customFormat="1" ht="15" customHeight="1" x14ac:dyDescent="0.2">
      <c r="A20" s="511" t="s">
        <v>10</v>
      </c>
      <c r="B20" s="13">
        <v>29430</v>
      </c>
      <c r="C20" s="13">
        <v>10687</v>
      </c>
      <c r="D20" s="14">
        <v>36.3132857628271</v>
      </c>
      <c r="E20" s="13">
        <v>6698</v>
      </c>
      <c r="F20" s="14">
        <v>22.759089364594001</v>
      </c>
      <c r="G20" s="13">
        <v>11698</v>
      </c>
      <c r="H20" s="14">
        <v>39.7485558953449</v>
      </c>
      <c r="I20" s="13">
        <v>7045</v>
      </c>
      <c r="J20" s="14">
        <v>23.9381583418281</v>
      </c>
    </row>
    <row r="21" spans="1:11" s="17" customFormat="1" ht="15" customHeight="1" x14ac:dyDescent="0.2">
      <c r="A21" s="512" t="s">
        <v>2</v>
      </c>
      <c r="B21" s="154">
        <v>1741</v>
      </c>
      <c r="C21" s="154">
        <v>1035</v>
      </c>
      <c r="D21" s="155">
        <v>59.448592762780002</v>
      </c>
      <c r="E21" s="154">
        <v>773</v>
      </c>
      <c r="F21" s="155">
        <v>44.399770246984502</v>
      </c>
      <c r="G21" s="13">
        <v>530</v>
      </c>
      <c r="H21" s="155">
        <v>30.442274554853501</v>
      </c>
      <c r="I21" s="154">
        <v>176</v>
      </c>
      <c r="J21" s="155">
        <v>10.1091326823665</v>
      </c>
    </row>
    <row r="22" spans="1:11" s="278" customFormat="1" ht="36" customHeight="1" x14ac:dyDescent="0.2">
      <c r="A22" s="510" t="s">
        <v>271</v>
      </c>
      <c r="B22" s="267">
        <v>65815</v>
      </c>
      <c r="C22" s="267">
        <v>18212</v>
      </c>
      <c r="D22" s="268">
        <v>27.671503456658801</v>
      </c>
      <c r="E22" s="267">
        <v>17609</v>
      </c>
      <c r="F22" s="268">
        <v>26.755298944009699</v>
      </c>
      <c r="G22" s="269">
        <v>43392</v>
      </c>
      <c r="H22" s="268">
        <v>65.930259059484897</v>
      </c>
      <c r="I22" s="267">
        <v>4211</v>
      </c>
      <c r="J22" s="268">
        <v>6.3982374838562599</v>
      </c>
    </row>
    <row r="23" spans="1:11" customFormat="1" ht="15" customHeight="1" x14ac:dyDescent="0.2">
      <c r="A23" s="511" t="s">
        <v>10</v>
      </c>
      <c r="B23" s="13">
        <v>58941</v>
      </c>
      <c r="C23" s="13">
        <v>14391</v>
      </c>
      <c r="D23" s="14">
        <v>24.4159413650939</v>
      </c>
      <c r="E23" s="13">
        <v>13848</v>
      </c>
      <c r="F23" s="14">
        <v>23.4946811217998</v>
      </c>
      <c r="G23" s="13">
        <v>40410</v>
      </c>
      <c r="H23" s="14">
        <v>68.560085509237993</v>
      </c>
      <c r="I23" s="13">
        <v>4140</v>
      </c>
      <c r="J23" s="14">
        <v>7.0239731256680402</v>
      </c>
    </row>
    <row r="24" spans="1:11" customFormat="1" ht="15" customHeight="1" x14ac:dyDescent="0.2">
      <c r="A24" s="512" t="s">
        <v>2</v>
      </c>
      <c r="B24" s="154">
        <v>6874</v>
      </c>
      <c r="C24" s="154">
        <v>3821</v>
      </c>
      <c r="D24" s="155">
        <v>55.586267093395399</v>
      </c>
      <c r="E24" s="154">
        <v>3761</v>
      </c>
      <c r="F24" s="155">
        <v>54.713412860052401</v>
      </c>
      <c r="G24" s="368">
        <v>2982</v>
      </c>
      <c r="H24" s="155">
        <v>43.3808553971487</v>
      </c>
      <c r="I24" s="154">
        <v>71</v>
      </c>
      <c r="J24" s="155">
        <v>1.0328775094559199</v>
      </c>
    </row>
    <row r="25" spans="1:11" x14ac:dyDescent="0.2">
      <c r="A25" s="11"/>
      <c r="B25" s="11"/>
      <c r="C25" s="11"/>
      <c r="D25" s="11"/>
      <c r="E25" s="11"/>
      <c r="F25" s="11"/>
      <c r="G25" s="11"/>
      <c r="H25" s="11"/>
      <c r="I25" s="11"/>
      <c r="J25" s="21" t="s">
        <v>8</v>
      </c>
    </row>
    <row r="26" spans="1:11" ht="11.25" customHeight="1" x14ac:dyDescent="0.2">
      <c r="A26" s="312" t="s">
        <v>385</v>
      </c>
      <c r="B26" s="505"/>
      <c r="C26" s="505"/>
      <c r="D26" s="505"/>
      <c r="E26" s="505"/>
      <c r="F26" s="505"/>
      <c r="G26" s="505"/>
      <c r="H26" s="505"/>
      <c r="I26" s="505"/>
      <c r="J26" s="21"/>
    </row>
    <row r="27" spans="1:11" s="307" customFormat="1" ht="11.25" customHeight="1" x14ac:dyDescent="0.2">
      <c r="A27" s="312" t="s">
        <v>244</v>
      </c>
      <c r="B27" s="312"/>
      <c r="C27" s="312"/>
      <c r="D27" s="312"/>
      <c r="E27" s="312"/>
      <c r="F27" s="312"/>
      <c r="G27" s="312"/>
      <c r="H27" s="312"/>
      <c r="I27" s="321"/>
      <c r="J27" s="354"/>
    </row>
    <row r="28" spans="1:11" x14ac:dyDescent="0.2">
      <c r="A28" s="157" t="s">
        <v>272</v>
      </c>
      <c r="B28" s="11"/>
      <c r="C28" s="11"/>
      <c r="D28" s="11"/>
      <c r="E28" s="11"/>
      <c r="F28" s="11"/>
      <c r="G28" s="11"/>
      <c r="H28" s="11"/>
      <c r="I28" s="11"/>
      <c r="J28" s="11"/>
      <c r="K28" s="11"/>
    </row>
    <row r="29" spans="1:11" ht="74.25" customHeight="1" x14ac:dyDescent="0.2">
      <c r="A29" s="558" t="s">
        <v>273</v>
      </c>
      <c r="B29" s="558"/>
      <c r="C29" s="558"/>
      <c r="D29" s="558"/>
      <c r="E29" s="558"/>
      <c r="F29" s="558"/>
      <c r="G29" s="558"/>
      <c r="H29" s="558"/>
      <c r="I29" s="558"/>
      <c r="J29" s="558"/>
      <c r="K29" s="11"/>
    </row>
    <row r="30" spans="1:11" x14ac:dyDescent="0.2">
      <c r="A30" s="11"/>
      <c r="B30" s="11"/>
      <c r="C30" s="11"/>
      <c r="D30" s="11"/>
      <c r="E30" s="11"/>
      <c r="F30" s="11"/>
      <c r="G30" s="11"/>
      <c r="H30" s="11"/>
      <c r="I30" s="11"/>
      <c r="J30" s="11"/>
      <c r="K30" s="11"/>
    </row>
    <row r="31" spans="1:11" x14ac:dyDescent="0.2">
      <c r="A31" s="11"/>
      <c r="B31" s="11"/>
      <c r="C31" s="11"/>
      <c r="D31" s="11"/>
      <c r="E31" s="11"/>
      <c r="F31" s="11"/>
      <c r="G31" s="11"/>
      <c r="H31" s="11"/>
      <c r="I31" s="11"/>
      <c r="J31" s="11"/>
      <c r="K31" s="11"/>
    </row>
    <row r="32" spans="1:11" x14ac:dyDescent="0.2">
      <c r="A32" s="11"/>
      <c r="B32" s="11"/>
      <c r="C32" s="11"/>
      <c r="D32" s="11"/>
      <c r="E32" s="11"/>
      <c r="F32" s="11"/>
      <c r="G32" s="11"/>
      <c r="H32" s="11"/>
      <c r="I32" s="11"/>
      <c r="J32" s="11"/>
      <c r="K32" s="11"/>
    </row>
    <row r="33" spans="1:11" x14ac:dyDescent="0.2">
      <c r="A33" s="11"/>
      <c r="B33" s="11"/>
      <c r="C33" s="11"/>
      <c r="D33" s="11"/>
      <c r="E33" s="11"/>
      <c r="F33" s="11"/>
      <c r="G33" s="11"/>
      <c r="H33" s="11"/>
      <c r="I33" s="11"/>
      <c r="J33" s="11"/>
      <c r="K33" s="11"/>
    </row>
    <row r="34" spans="1:11" x14ac:dyDescent="0.2">
      <c r="A34" s="11"/>
      <c r="B34" s="11"/>
      <c r="C34" s="11"/>
      <c r="D34" s="11"/>
      <c r="E34" s="11"/>
      <c r="F34" s="11"/>
      <c r="G34" s="11"/>
      <c r="H34" s="11"/>
      <c r="I34" s="11"/>
      <c r="J34" s="11"/>
      <c r="K34" s="11"/>
    </row>
    <row r="35" spans="1:11" x14ac:dyDescent="0.2">
      <c r="A35" s="11"/>
      <c r="B35" s="11"/>
      <c r="C35" s="11"/>
      <c r="D35" s="11"/>
      <c r="E35" s="11"/>
      <c r="F35" s="11"/>
      <c r="G35" s="11"/>
      <c r="H35" s="11"/>
      <c r="I35" s="11"/>
      <c r="J35" s="11"/>
      <c r="K35" s="11"/>
    </row>
    <row r="36" spans="1:11" x14ac:dyDescent="0.2">
      <c r="A36" s="11"/>
      <c r="B36" s="11"/>
      <c r="C36" s="11"/>
      <c r="D36" s="11"/>
      <c r="E36" s="11"/>
      <c r="F36" s="11"/>
      <c r="G36" s="11"/>
      <c r="H36" s="11"/>
      <c r="I36" s="11"/>
      <c r="J36" s="11"/>
      <c r="K36" s="11"/>
    </row>
    <row r="37" spans="1:11" x14ac:dyDescent="0.2">
      <c r="A37" s="11"/>
      <c r="B37" s="11"/>
      <c r="C37" s="11"/>
      <c r="D37" s="11"/>
      <c r="E37" s="11"/>
      <c r="F37" s="11"/>
      <c r="G37" s="11"/>
      <c r="H37" s="11"/>
      <c r="I37" s="11"/>
      <c r="J37" s="11"/>
      <c r="K37" s="11"/>
    </row>
    <row r="38" spans="1:11" x14ac:dyDescent="0.2">
      <c r="A38" s="11"/>
      <c r="B38" s="11"/>
      <c r="C38" s="11"/>
      <c r="D38" s="11"/>
      <c r="E38" s="11"/>
      <c r="F38" s="11"/>
      <c r="G38" s="11"/>
      <c r="H38" s="11"/>
      <c r="I38" s="11"/>
      <c r="J38" s="11"/>
      <c r="K38" s="11"/>
    </row>
    <row r="39" spans="1:11" x14ac:dyDescent="0.2">
      <c r="A39" s="11"/>
      <c r="B39" s="11"/>
      <c r="C39" s="11"/>
      <c r="D39" s="11"/>
      <c r="E39" s="11"/>
      <c r="F39" s="11"/>
      <c r="G39" s="11"/>
      <c r="H39" s="11"/>
      <c r="I39" s="11"/>
      <c r="J39" s="11"/>
      <c r="K39" s="11"/>
    </row>
    <row r="40" spans="1:11" x14ac:dyDescent="0.2">
      <c r="A40" s="11"/>
      <c r="B40" s="11"/>
      <c r="C40" s="11"/>
      <c r="D40" s="11"/>
      <c r="E40" s="11"/>
      <c r="F40" s="11"/>
      <c r="G40" s="11"/>
      <c r="H40" s="11"/>
      <c r="I40" s="11"/>
      <c r="J40" s="11"/>
      <c r="K40" s="11"/>
    </row>
    <row r="41" spans="1:11" x14ac:dyDescent="0.2">
      <c r="A41" s="11"/>
      <c r="B41" s="11"/>
      <c r="C41" s="11"/>
      <c r="D41" s="11"/>
      <c r="E41" s="11"/>
      <c r="F41" s="11"/>
      <c r="G41" s="11"/>
      <c r="H41" s="11"/>
      <c r="I41" s="11"/>
      <c r="J41" s="11"/>
      <c r="K41" s="11"/>
    </row>
    <row r="42" spans="1:11" x14ac:dyDescent="0.2">
      <c r="A42" s="11"/>
      <c r="B42" s="11"/>
      <c r="C42" s="11"/>
      <c r="D42" s="11"/>
      <c r="E42" s="11"/>
      <c r="F42" s="11"/>
      <c r="G42" s="11"/>
      <c r="H42" s="11"/>
      <c r="I42" s="11"/>
      <c r="J42" s="11"/>
      <c r="K42" s="11"/>
    </row>
    <row r="43" spans="1:11" x14ac:dyDescent="0.2">
      <c r="A43" s="11"/>
      <c r="B43" s="11"/>
      <c r="C43" s="11"/>
      <c r="D43" s="11"/>
      <c r="E43" s="11"/>
      <c r="F43" s="11"/>
      <c r="G43" s="11"/>
      <c r="H43" s="11"/>
      <c r="I43" s="11"/>
      <c r="J43" s="11"/>
      <c r="K43" s="11"/>
    </row>
    <row r="44" spans="1:11" x14ac:dyDescent="0.2">
      <c r="A44" s="11"/>
      <c r="B44" s="11"/>
      <c r="C44" s="11"/>
      <c r="D44" s="11"/>
      <c r="E44" s="11"/>
      <c r="F44" s="11"/>
      <c r="G44" s="11"/>
      <c r="H44" s="11"/>
      <c r="I44" s="11"/>
      <c r="J44" s="11"/>
      <c r="K44" s="11"/>
    </row>
    <row r="45" spans="1:11" x14ac:dyDescent="0.2">
      <c r="A45" s="11"/>
      <c r="B45" s="11"/>
      <c r="C45" s="11"/>
      <c r="D45" s="11"/>
      <c r="E45" s="11"/>
      <c r="F45" s="11"/>
      <c r="G45" s="11"/>
      <c r="H45" s="11"/>
      <c r="I45" s="11"/>
      <c r="J45" s="11"/>
      <c r="K45" s="11"/>
    </row>
    <row r="46" spans="1:11" x14ac:dyDescent="0.2">
      <c r="A46" s="11"/>
      <c r="B46" s="11"/>
      <c r="C46" s="11"/>
      <c r="D46" s="11"/>
      <c r="E46" s="11"/>
      <c r="F46" s="11"/>
      <c r="G46" s="11"/>
      <c r="H46" s="11"/>
      <c r="I46" s="11"/>
      <c r="J46" s="11"/>
      <c r="K46" s="11"/>
    </row>
    <row r="47" spans="1:11" x14ac:dyDescent="0.2">
      <c r="A47" s="11"/>
      <c r="B47" s="11"/>
      <c r="C47" s="11"/>
      <c r="D47" s="11"/>
      <c r="E47" s="11"/>
      <c r="F47" s="11"/>
      <c r="G47" s="11"/>
      <c r="H47" s="11"/>
      <c r="I47" s="11"/>
      <c r="J47" s="11"/>
      <c r="K47" s="11"/>
    </row>
    <row r="48" spans="1:11" x14ac:dyDescent="0.2">
      <c r="A48" s="11"/>
      <c r="B48" s="11"/>
      <c r="C48" s="11"/>
      <c r="D48" s="11"/>
      <c r="E48" s="11"/>
      <c r="F48" s="11"/>
      <c r="G48" s="11"/>
      <c r="H48" s="11"/>
      <c r="I48" s="11"/>
      <c r="J48" s="11"/>
      <c r="K48" s="11"/>
    </row>
    <row r="49" spans="1:11" x14ac:dyDescent="0.2">
      <c r="A49" s="11"/>
      <c r="B49" s="11"/>
      <c r="C49" s="11"/>
      <c r="D49" s="11"/>
      <c r="E49" s="11"/>
      <c r="F49" s="11"/>
      <c r="G49" s="11"/>
      <c r="H49" s="11"/>
      <c r="I49" s="11"/>
      <c r="J49" s="11"/>
      <c r="K49" s="11"/>
    </row>
    <row r="50" spans="1:11" x14ac:dyDescent="0.2">
      <c r="A50" s="11"/>
      <c r="B50" s="11"/>
      <c r="C50" s="11"/>
      <c r="D50" s="11"/>
      <c r="E50" s="11"/>
      <c r="F50" s="11"/>
      <c r="G50" s="11"/>
      <c r="H50" s="11"/>
      <c r="I50" s="11"/>
      <c r="J50" s="11"/>
      <c r="K50" s="11"/>
    </row>
    <row r="51" spans="1:11" x14ac:dyDescent="0.2">
      <c r="A51" s="11"/>
      <c r="B51" s="11"/>
      <c r="C51" s="11"/>
      <c r="D51" s="11"/>
      <c r="E51" s="11"/>
      <c r="F51" s="11"/>
      <c r="G51" s="11"/>
      <c r="H51" s="11"/>
      <c r="I51" s="11"/>
      <c r="J51" s="11"/>
      <c r="K51" s="11"/>
    </row>
    <row r="52" spans="1:11" x14ac:dyDescent="0.2">
      <c r="A52" s="11"/>
      <c r="B52" s="11"/>
      <c r="C52" s="11"/>
      <c r="D52" s="11"/>
      <c r="E52" s="11"/>
      <c r="F52" s="11"/>
      <c r="G52" s="11"/>
      <c r="H52" s="11"/>
      <c r="I52" s="11"/>
      <c r="J52" s="11"/>
      <c r="K52" s="11"/>
    </row>
    <row r="53" spans="1:11" x14ac:dyDescent="0.2">
      <c r="A53" s="11"/>
      <c r="B53" s="11"/>
      <c r="C53" s="11"/>
      <c r="D53" s="11"/>
      <c r="E53" s="11"/>
      <c r="F53" s="11"/>
      <c r="G53" s="11"/>
      <c r="H53" s="11"/>
      <c r="I53" s="11"/>
      <c r="J53" s="11"/>
      <c r="K53" s="11"/>
    </row>
    <row r="54" spans="1:11" x14ac:dyDescent="0.2">
      <c r="A54" s="11"/>
      <c r="B54" s="11"/>
      <c r="C54" s="11"/>
      <c r="D54" s="11"/>
      <c r="E54" s="11"/>
      <c r="F54" s="11"/>
      <c r="G54" s="11"/>
      <c r="H54" s="11"/>
      <c r="I54" s="11"/>
      <c r="J54" s="11"/>
      <c r="K54" s="11"/>
    </row>
    <row r="55" spans="1:11" x14ac:dyDescent="0.2">
      <c r="A55" s="11"/>
      <c r="B55" s="11"/>
      <c r="C55" s="11"/>
      <c r="D55" s="11"/>
      <c r="E55" s="11"/>
      <c r="F55" s="11"/>
      <c r="G55" s="11"/>
      <c r="H55" s="11"/>
      <c r="I55" s="11"/>
      <c r="J55" s="11"/>
      <c r="K55" s="11"/>
    </row>
    <row r="56" spans="1:11" x14ac:dyDescent="0.2">
      <c r="A56" s="11"/>
      <c r="B56" s="11"/>
      <c r="C56" s="11"/>
      <c r="D56" s="11"/>
      <c r="E56" s="11"/>
      <c r="F56" s="11"/>
      <c r="G56" s="11"/>
      <c r="H56" s="11"/>
      <c r="I56" s="11"/>
      <c r="J56" s="11"/>
      <c r="K56" s="11"/>
    </row>
    <row r="57" spans="1:11" x14ac:dyDescent="0.2">
      <c r="A57" s="11"/>
      <c r="B57" s="11"/>
      <c r="C57" s="11"/>
      <c r="D57" s="11"/>
      <c r="E57" s="11"/>
      <c r="F57" s="11"/>
      <c r="G57" s="11"/>
      <c r="H57" s="11"/>
      <c r="I57" s="11"/>
      <c r="J57" s="11"/>
      <c r="K57" s="11"/>
    </row>
    <row r="58" spans="1:11" x14ac:dyDescent="0.2">
      <c r="A58" s="11"/>
      <c r="B58" s="11"/>
      <c r="C58" s="11"/>
      <c r="D58" s="11"/>
      <c r="E58" s="11"/>
      <c r="F58" s="11"/>
      <c r="G58" s="11"/>
      <c r="H58" s="11"/>
      <c r="I58" s="11"/>
      <c r="J58" s="11"/>
      <c r="K58" s="11"/>
    </row>
    <row r="59" spans="1:11" x14ac:dyDescent="0.2">
      <c r="A59" s="11"/>
      <c r="B59" s="11"/>
      <c r="C59" s="11"/>
      <c r="D59" s="11"/>
      <c r="E59" s="11"/>
      <c r="F59" s="11"/>
      <c r="G59" s="11"/>
      <c r="H59" s="11"/>
      <c r="I59" s="11"/>
      <c r="J59" s="11"/>
      <c r="K59" s="11"/>
    </row>
    <row r="60" spans="1:11" x14ac:dyDescent="0.2">
      <c r="A60" s="11"/>
      <c r="B60" s="11"/>
      <c r="C60" s="11"/>
      <c r="D60" s="11"/>
      <c r="E60" s="11"/>
      <c r="F60" s="11"/>
      <c r="G60" s="11"/>
      <c r="H60" s="11"/>
      <c r="I60" s="11"/>
      <c r="J60" s="11"/>
      <c r="K60" s="11"/>
    </row>
    <row r="61" spans="1:11" x14ac:dyDescent="0.2">
      <c r="A61" s="11"/>
      <c r="B61" s="11"/>
      <c r="C61" s="11"/>
      <c r="D61" s="11"/>
      <c r="E61" s="11"/>
      <c r="F61" s="11"/>
      <c r="G61" s="11"/>
      <c r="H61" s="11"/>
      <c r="I61" s="11"/>
      <c r="J61" s="11"/>
      <c r="K61" s="11"/>
    </row>
    <row r="62" spans="1:11" x14ac:dyDescent="0.2">
      <c r="A62" s="11"/>
      <c r="B62" s="11"/>
      <c r="C62" s="11"/>
      <c r="D62" s="11"/>
      <c r="E62" s="11"/>
      <c r="F62" s="11"/>
      <c r="G62" s="11"/>
      <c r="H62" s="11"/>
      <c r="I62" s="11"/>
      <c r="J62" s="11"/>
      <c r="K62" s="11"/>
    </row>
    <row r="63" spans="1:11" x14ac:dyDescent="0.2">
      <c r="A63" s="11"/>
      <c r="B63" s="11"/>
      <c r="C63" s="11"/>
      <c r="D63" s="11"/>
      <c r="E63" s="11"/>
      <c r="F63" s="11"/>
      <c r="G63" s="11"/>
      <c r="H63" s="11"/>
      <c r="I63" s="11"/>
      <c r="J63" s="11"/>
      <c r="K63" s="11"/>
    </row>
    <row r="64" spans="1:11" x14ac:dyDescent="0.2">
      <c r="A64" s="11"/>
      <c r="B64" s="11"/>
      <c r="C64" s="11"/>
      <c r="D64" s="11"/>
      <c r="E64" s="11"/>
      <c r="F64" s="11"/>
      <c r="G64" s="11"/>
      <c r="H64" s="11"/>
      <c r="I64" s="11"/>
      <c r="J64" s="11"/>
      <c r="K64" s="11"/>
    </row>
    <row r="65" spans="1:11" x14ac:dyDescent="0.2">
      <c r="A65" s="11"/>
      <c r="B65" s="11"/>
      <c r="C65" s="11"/>
      <c r="D65" s="11"/>
      <c r="E65" s="11"/>
      <c r="F65" s="11"/>
      <c r="G65" s="11"/>
      <c r="H65" s="11"/>
      <c r="I65" s="11"/>
      <c r="J65" s="11"/>
      <c r="K65" s="11"/>
    </row>
    <row r="66" spans="1:11" x14ac:dyDescent="0.2">
      <c r="A66" s="11"/>
      <c r="B66" s="11"/>
      <c r="C66" s="11"/>
      <c r="D66" s="11"/>
      <c r="E66" s="11"/>
      <c r="F66" s="11"/>
      <c r="G66" s="11"/>
      <c r="H66" s="11"/>
      <c r="I66" s="11"/>
      <c r="J66" s="11"/>
      <c r="K66" s="11"/>
    </row>
    <row r="67" spans="1:11" x14ac:dyDescent="0.2">
      <c r="A67" s="11"/>
      <c r="B67" s="11"/>
      <c r="C67" s="11"/>
      <c r="D67" s="11"/>
      <c r="E67" s="11"/>
      <c r="F67" s="11"/>
      <c r="G67" s="11"/>
      <c r="H67" s="11"/>
      <c r="I67" s="11"/>
      <c r="J67" s="11"/>
      <c r="K67" s="11"/>
    </row>
    <row r="68" spans="1:11" x14ac:dyDescent="0.2">
      <c r="A68" s="11"/>
      <c r="B68" s="11"/>
      <c r="C68" s="11"/>
      <c r="D68" s="11"/>
      <c r="E68" s="11"/>
      <c r="F68" s="11"/>
      <c r="G68" s="11"/>
      <c r="H68" s="11"/>
      <c r="I68" s="11"/>
      <c r="J68" s="11"/>
      <c r="K68" s="11"/>
    </row>
    <row r="69" spans="1:11" x14ac:dyDescent="0.2">
      <c r="A69" s="11"/>
      <c r="B69" s="11"/>
      <c r="C69" s="11"/>
      <c r="D69" s="11"/>
      <c r="E69" s="11"/>
      <c r="F69" s="11"/>
      <c r="G69" s="11"/>
      <c r="H69" s="11"/>
      <c r="I69" s="11"/>
      <c r="J69" s="11"/>
      <c r="K69" s="11"/>
    </row>
    <row r="70" spans="1:11" x14ac:dyDescent="0.2">
      <c r="A70" s="11"/>
      <c r="B70" s="11"/>
      <c r="C70" s="11"/>
      <c r="D70" s="11"/>
      <c r="E70" s="11"/>
      <c r="F70" s="11"/>
      <c r="G70" s="11"/>
      <c r="H70" s="11"/>
      <c r="I70" s="11"/>
      <c r="J70" s="11"/>
      <c r="K70" s="11"/>
    </row>
    <row r="71" spans="1:11" x14ac:dyDescent="0.2">
      <c r="A71" s="11"/>
      <c r="B71" s="11"/>
      <c r="C71" s="11"/>
      <c r="D71" s="11"/>
      <c r="E71" s="11"/>
      <c r="F71" s="11"/>
      <c r="G71" s="11"/>
      <c r="H71" s="11"/>
      <c r="I71" s="11"/>
      <c r="J71" s="11"/>
      <c r="K71" s="11"/>
    </row>
    <row r="72" spans="1:11" x14ac:dyDescent="0.2">
      <c r="A72" s="11"/>
      <c r="B72" s="11"/>
      <c r="C72" s="11"/>
      <c r="D72" s="11"/>
      <c r="E72" s="11"/>
      <c r="F72" s="11"/>
      <c r="G72" s="11"/>
      <c r="H72" s="11"/>
      <c r="I72" s="11"/>
      <c r="J72" s="11"/>
      <c r="K72" s="11"/>
    </row>
    <row r="73" spans="1:11" x14ac:dyDescent="0.2">
      <c r="A73" s="11"/>
      <c r="B73" s="11"/>
      <c r="C73" s="11"/>
      <c r="D73" s="11"/>
      <c r="E73" s="11"/>
      <c r="F73" s="11"/>
      <c r="G73" s="11"/>
      <c r="H73" s="11"/>
      <c r="I73" s="11"/>
      <c r="J73" s="11"/>
      <c r="K73" s="11"/>
    </row>
    <row r="74" spans="1:11" x14ac:dyDescent="0.2">
      <c r="A74" s="11"/>
      <c r="B74" s="11"/>
      <c r="C74" s="11"/>
      <c r="D74" s="11"/>
      <c r="E74" s="11"/>
      <c r="F74" s="11"/>
      <c r="G74" s="11"/>
      <c r="H74" s="11"/>
      <c r="I74" s="11"/>
      <c r="J74" s="11"/>
      <c r="K74" s="11"/>
    </row>
    <row r="75" spans="1:11" x14ac:dyDescent="0.2">
      <c r="A75" s="11"/>
      <c r="B75" s="11"/>
      <c r="C75" s="11"/>
      <c r="D75" s="11"/>
      <c r="E75" s="11"/>
      <c r="F75" s="11"/>
      <c r="G75" s="11"/>
      <c r="H75" s="11"/>
      <c r="I75" s="11"/>
      <c r="J75" s="11"/>
      <c r="K75" s="11"/>
    </row>
    <row r="76" spans="1:11" x14ac:dyDescent="0.2">
      <c r="A76" s="11"/>
      <c r="B76" s="11"/>
      <c r="C76" s="11"/>
      <c r="D76" s="11"/>
      <c r="E76" s="11"/>
      <c r="F76" s="11"/>
      <c r="G76" s="11"/>
      <c r="H76" s="11"/>
      <c r="I76" s="11"/>
      <c r="J76" s="11"/>
      <c r="K76" s="11"/>
    </row>
    <row r="77" spans="1:11" x14ac:dyDescent="0.2">
      <c r="A77" s="11"/>
      <c r="B77" s="11"/>
      <c r="C77" s="11"/>
      <c r="D77" s="11"/>
      <c r="E77" s="11"/>
      <c r="F77" s="11"/>
      <c r="G77" s="11"/>
      <c r="H77" s="11"/>
      <c r="I77" s="11"/>
      <c r="J77" s="11"/>
      <c r="K77" s="11"/>
    </row>
    <row r="78" spans="1:11" x14ac:dyDescent="0.2">
      <c r="A78" s="11"/>
      <c r="B78" s="11"/>
      <c r="C78" s="11"/>
      <c r="D78" s="11"/>
      <c r="E78" s="11"/>
      <c r="F78" s="11"/>
      <c r="G78" s="11"/>
      <c r="H78" s="11"/>
      <c r="I78" s="11"/>
      <c r="J78" s="11"/>
      <c r="K78" s="11"/>
    </row>
    <row r="79" spans="1:11" x14ac:dyDescent="0.2">
      <c r="A79" s="11"/>
      <c r="B79" s="11"/>
      <c r="C79" s="11"/>
      <c r="D79" s="11"/>
      <c r="E79" s="11"/>
      <c r="F79" s="11"/>
      <c r="G79" s="11"/>
      <c r="H79" s="11"/>
      <c r="I79" s="11"/>
      <c r="J79" s="11"/>
      <c r="K79" s="11"/>
    </row>
    <row r="80" spans="1:11" x14ac:dyDescent="0.2">
      <c r="A80" s="11"/>
      <c r="B80" s="11"/>
      <c r="C80" s="11"/>
      <c r="D80" s="11"/>
      <c r="E80" s="11"/>
      <c r="F80" s="11"/>
      <c r="G80" s="11"/>
      <c r="H80" s="11"/>
      <c r="I80" s="11"/>
      <c r="J80" s="11"/>
      <c r="K80" s="11"/>
    </row>
    <row r="81" spans="1:11" x14ac:dyDescent="0.2">
      <c r="A81" s="11"/>
      <c r="B81" s="11"/>
      <c r="C81" s="11"/>
      <c r="D81" s="11"/>
      <c r="E81" s="11"/>
      <c r="F81" s="11"/>
      <c r="G81" s="11"/>
      <c r="H81" s="11"/>
      <c r="I81" s="11"/>
      <c r="J81" s="11"/>
      <c r="K81" s="11"/>
    </row>
    <row r="82" spans="1:11" x14ac:dyDescent="0.2">
      <c r="A82" s="11"/>
      <c r="B82" s="11"/>
      <c r="C82" s="11"/>
      <c r="D82" s="11"/>
      <c r="E82" s="11"/>
      <c r="F82" s="11"/>
      <c r="G82" s="11"/>
      <c r="H82" s="11"/>
      <c r="I82" s="11"/>
      <c r="J82" s="11"/>
      <c r="K82" s="11"/>
    </row>
    <row r="83" spans="1:11" x14ac:dyDescent="0.2">
      <c r="A83" s="11"/>
      <c r="B83" s="11"/>
      <c r="C83" s="11"/>
      <c r="D83" s="11"/>
      <c r="E83" s="11"/>
      <c r="F83" s="11"/>
      <c r="G83" s="11"/>
      <c r="H83" s="11"/>
      <c r="I83" s="11"/>
      <c r="J83" s="11"/>
      <c r="K83" s="11"/>
    </row>
    <row r="84" spans="1:11" x14ac:dyDescent="0.2">
      <c r="A84" s="11"/>
      <c r="B84" s="11"/>
      <c r="C84" s="11"/>
      <c r="D84" s="11"/>
      <c r="E84" s="11"/>
      <c r="F84" s="11"/>
      <c r="G84" s="11"/>
      <c r="H84" s="11"/>
      <c r="I84" s="11"/>
      <c r="J84" s="11"/>
      <c r="K84" s="11"/>
    </row>
    <row r="85" spans="1:11" x14ac:dyDescent="0.2">
      <c r="A85" s="11"/>
      <c r="B85" s="11"/>
      <c r="C85" s="11"/>
      <c r="D85" s="11"/>
      <c r="E85" s="11"/>
      <c r="F85" s="11"/>
      <c r="G85" s="11"/>
      <c r="H85" s="11"/>
      <c r="I85" s="11"/>
      <c r="J85" s="11"/>
      <c r="K85" s="11"/>
    </row>
    <row r="86" spans="1:11" x14ac:dyDescent="0.2">
      <c r="A86" s="11"/>
      <c r="B86" s="11"/>
      <c r="C86" s="11"/>
      <c r="D86" s="11"/>
      <c r="E86" s="11"/>
      <c r="F86" s="11"/>
      <c r="G86" s="11"/>
      <c r="H86" s="11"/>
      <c r="I86" s="11"/>
      <c r="J86" s="11"/>
      <c r="K86" s="11"/>
    </row>
    <row r="87" spans="1:11" x14ac:dyDescent="0.2">
      <c r="A87" s="11"/>
      <c r="B87" s="11"/>
      <c r="C87" s="11"/>
      <c r="D87" s="11"/>
      <c r="E87" s="11"/>
      <c r="F87" s="11"/>
      <c r="G87" s="11"/>
      <c r="H87" s="11"/>
      <c r="I87" s="11"/>
      <c r="J87" s="11"/>
      <c r="K87" s="11"/>
    </row>
    <row r="88" spans="1:11" x14ac:dyDescent="0.2">
      <c r="A88" s="11"/>
      <c r="B88" s="11"/>
      <c r="C88" s="11"/>
      <c r="D88" s="11"/>
      <c r="E88" s="11"/>
      <c r="F88" s="11"/>
      <c r="G88" s="11"/>
      <c r="H88" s="11"/>
      <c r="I88" s="11"/>
      <c r="J88" s="11"/>
      <c r="K88" s="11"/>
    </row>
    <row r="89" spans="1:11" x14ac:dyDescent="0.2">
      <c r="A89" s="11"/>
      <c r="B89" s="11"/>
      <c r="C89" s="11"/>
      <c r="D89" s="11"/>
      <c r="E89" s="11"/>
      <c r="F89" s="11"/>
      <c r="G89" s="11"/>
      <c r="H89" s="11"/>
      <c r="I89" s="11"/>
      <c r="J89" s="11"/>
      <c r="K89" s="11"/>
    </row>
    <row r="90" spans="1:11" x14ac:dyDescent="0.2">
      <c r="A90" s="11"/>
      <c r="B90" s="11"/>
      <c r="C90" s="11"/>
      <c r="D90" s="11"/>
      <c r="E90" s="11"/>
      <c r="F90" s="11"/>
      <c r="G90" s="11"/>
      <c r="H90" s="11"/>
      <c r="I90" s="11"/>
      <c r="J90" s="11"/>
      <c r="K90" s="11"/>
    </row>
    <row r="91" spans="1:11" x14ac:dyDescent="0.2">
      <c r="A91" s="11"/>
      <c r="B91" s="11"/>
      <c r="C91" s="11"/>
      <c r="D91" s="11"/>
      <c r="E91" s="11"/>
      <c r="F91" s="11"/>
      <c r="G91" s="11"/>
      <c r="H91" s="11"/>
      <c r="I91" s="11"/>
      <c r="J91" s="11"/>
      <c r="K91" s="11"/>
    </row>
    <row r="92" spans="1:11" x14ac:dyDescent="0.2">
      <c r="A92" s="11"/>
      <c r="B92" s="11"/>
      <c r="C92" s="11"/>
      <c r="D92" s="11"/>
      <c r="E92" s="11"/>
      <c r="F92" s="11"/>
      <c r="G92" s="11"/>
      <c r="H92" s="11"/>
      <c r="I92" s="11"/>
      <c r="J92" s="11"/>
      <c r="K92" s="11"/>
    </row>
    <row r="93" spans="1:11" x14ac:dyDescent="0.2">
      <c r="A93" s="11"/>
      <c r="B93" s="11"/>
      <c r="C93" s="11"/>
      <c r="D93" s="11"/>
      <c r="E93" s="11"/>
      <c r="F93" s="11"/>
      <c r="G93" s="11"/>
      <c r="H93" s="11"/>
      <c r="I93" s="11"/>
      <c r="J93" s="11"/>
      <c r="K93" s="11"/>
    </row>
    <row r="94" spans="1:11" x14ac:dyDescent="0.2">
      <c r="A94" s="11"/>
      <c r="B94" s="11"/>
      <c r="C94" s="11"/>
      <c r="D94" s="11"/>
      <c r="E94" s="11"/>
      <c r="F94" s="11"/>
      <c r="G94" s="11"/>
      <c r="H94" s="11"/>
      <c r="I94" s="11"/>
      <c r="J94" s="11"/>
      <c r="K94" s="11"/>
    </row>
    <row r="95" spans="1:11" x14ac:dyDescent="0.2">
      <c r="A95" s="11"/>
      <c r="B95" s="11"/>
      <c r="C95" s="11"/>
      <c r="D95" s="11"/>
      <c r="E95" s="11"/>
      <c r="F95" s="11"/>
      <c r="G95" s="11"/>
      <c r="H95" s="11"/>
      <c r="I95" s="11"/>
      <c r="J95" s="11"/>
      <c r="K95" s="11"/>
    </row>
    <row r="96" spans="1:11" x14ac:dyDescent="0.2">
      <c r="A96" s="11"/>
      <c r="B96" s="11"/>
      <c r="C96" s="11"/>
      <c r="D96" s="11"/>
      <c r="E96" s="11"/>
      <c r="F96" s="11"/>
      <c r="G96" s="11"/>
      <c r="H96" s="11"/>
      <c r="I96" s="11"/>
      <c r="J96" s="11"/>
      <c r="K96" s="11"/>
    </row>
    <row r="97" spans="1:11" x14ac:dyDescent="0.2">
      <c r="A97" s="11"/>
      <c r="B97" s="11"/>
      <c r="C97" s="11"/>
      <c r="D97" s="11"/>
      <c r="E97" s="11"/>
      <c r="F97" s="11"/>
      <c r="G97" s="11"/>
      <c r="H97" s="11"/>
      <c r="I97" s="11"/>
      <c r="J97" s="11"/>
      <c r="K97" s="11"/>
    </row>
    <row r="98" spans="1:11" x14ac:dyDescent="0.2">
      <c r="A98" s="11"/>
      <c r="B98" s="11"/>
      <c r="C98" s="11"/>
      <c r="D98" s="11"/>
      <c r="E98" s="11"/>
      <c r="F98" s="11"/>
      <c r="G98" s="11"/>
      <c r="H98" s="11"/>
      <c r="I98" s="11"/>
      <c r="J98" s="11"/>
      <c r="K98" s="11"/>
    </row>
    <row r="99" spans="1:11" x14ac:dyDescent="0.2">
      <c r="A99" s="11"/>
      <c r="B99" s="11"/>
      <c r="C99" s="11"/>
      <c r="D99" s="11"/>
      <c r="E99" s="11"/>
      <c r="F99" s="11"/>
      <c r="G99" s="11"/>
      <c r="H99" s="11"/>
      <c r="I99" s="11"/>
      <c r="J99" s="11"/>
      <c r="K99" s="11"/>
    </row>
    <row r="100" spans="1:11" x14ac:dyDescent="0.2">
      <c r="A100" s="11"/>
      <c r="B100" s="11"/>
      <c r="C100" s="11"/>
      <c r="D100" s="11"/>
      <c r="E100" s="11"/>
      <c r="F100" s="11"/>
      <c r="G100" s="11"/>
      <c r="H100" s="11"/>
      <c r="I100" s="11"/>
      <c r="J100" s="11"/>
      <c r="K100" s="11"/>
    </row>
    <row r="101" spans="1:11" x14ac:dyDescent="0.2">
      <c r="A101" s="11"/>
      <c r="B101" s="11"/>
      <c r="C101" s="11"/>
      <c r="D101" s="11"/>
      <c r="E101" s="11"/>
      <c r="F101" s="11"/>
      <c r="G101" s="11"/>
      <c r="H101" s="11"/>
      <c r="I101" s="11"/>
      <c r="J101" s="11"/>
      <c r="K101" s="11"/>
    </row>
    <row r="102" spans="1:11" x14ac:dyDescent="0.2">
      <c r="A102" s="11"/>
      <c r="B102" s="11"/>
      <c r="C102" s="11"/>
      <c r="D102" s="11"/>
      <c r="E102" s="11"/>
      <c r="F102" s="11"/>
      <c r="G102" s="11"/>
      <c r="H102" s="11"/>
      <c r="I102" s="11"/>
      <c r="J102" s="11"/>
      <c r="K102" s="11"/>
    </row>
    <row r="103" spans="1:11" x14ac:dyDescent="0.2">
      <c r="A103" s="11"/>
      <c r="B103" s="11"/>
      <c r="C103" s="11"/>
      <c r="D103" s="11"/>
      <c r="E103" s="11"/>
      <c r="F103" s="11"/>
      <c r="G103" s="11"/>
      <c r="H103" s="11"/>
      <c r="I103" s="11"/>
      <c r="J103" s="11"/>
      <c r="K103" s="11"/>
    </row>
    <row r="104" spans="1:11" x14ac:dyDescent="0.2">
      <c r="A104" s="11"/>
      <c r="B104" s="11"/>
      <c r="C104" s="11"/>
      <c r="D104" s="11"/>
      <c r="E104" s="11"/>
      <c r="F104" s="11"/>
      <c r="G104" s="11"/>
      <c r="H104" s="11"/>
      <c r="I104" s="11"/>
      <c r="J104" s="11"/>
      <c r="K104" s="11"/>
    </row>
    <row r="105" spans="1:11" x14ac:dyDescent="0.2">
      <c r="A105" s="11"/>
      <c r="B105" s="11"/>
      <c r="C105" s="11"/>
      <c r="D105" s="11"/>
      <c r="E105" s="11"/>
      <c r="F105" s="11"/>
      <c r="G105" s="11"/>
      <c r="H105" s="11"/>
      <c r="I105" s="11"/>
      <c r="J105" s="11"/>
      <c r="K105" s="11"/>
    </row>
    <row r="106" spans="1:11" x14ac:dyDescent="0.2">
      <c r="A106" s="11"/>
      <c r="B106" s="11"/>
      <c r="C106" s="11"/>
      <c r="D106" s="11"/>
      <c r="E106" s="11"/>
      <c r="F106" s="11"/>
      <c r="G106" s="11"/>
      <c r="H106" s="11"/>
      <c r="I106" s="11"/>
      <c r="J106" s="11"/>
      <c r="K106" s="11"/>
    </row>
    <row r="107" spans="1:11" x14ac:dyDescent="0.2">
      <c r="A107" s="11"/>
      <c r="B107" s="11"/>
      <c r="C107" s="11"/>
      <c r="D107" s="11"/>
      <c r="E107" s="11"/>
      <c r="F107" s="11"/>
      <c r="G107" s="11"/>
      <c r="H107" s="11"/>
      <c r="I107" s="11"/>
      <c r="J107" s="11"/>
      <c r="K107" s="11"/>
    </row>
    <row r="108" spans="1:11" x14ac:dyDescent="0.2">
      <c r="A108" s="11"/>
      <c r="B108" s="11"/>
      <c r="C108" s="11"/>
      <c r="D108" s="11"/>
      <c r="E108" s="11"/>
      <c r="F108" s="11"/>
      <c r="G108" s="11"/>
      <c r="H108" s="11"/>
      <c r="I108" s="11"/>
      <c r="J108" s="11"/>
      <c r="K108" s="11"/>
    </row>
    <row r="109" spans="1:11" x14ac:dyDescent="0.2">
      <c r="A109" s="11"/>
      <c r="B109" s="11"/>
      <c r="C109" s="11"/>
      <c r="D109" s="11"/>
      <c r="E109" s="11"/>
      <c r="F109" s="11"/>
      <c r="G109" s="11"/>
      <c r="H109" s="11"/>
      <c r="I109" s="11"/>
      <c r="J109" s="11"/>
      <c r="K109" s="11"/>
    </row>
    <row r="110" spans="1:11" x14ac:dyDescent="0.2">
      <c r="A110" s="11"/>
      <c r="B110" s="11"/>
      <c r="C110" s="11"/>
      <c r="D110" s="11"/>
      <c r="E110" s="11"/>
      <c r="F110" s="11"/>
      <c r="G110" s="11"/>
      <c r="H110" s="11"/>
      <c r="I110" s="11"/>
      <c r="J110" s="11"/>
      <c r="K110" s="11"/>
    </row>
    <row r="111" spans="1:11" x14ac:dyDescent="0.2">
      <c r="A111" s="11"/>
      <c r="B111" s="11"/>
      <c r="C111" s="11"/>
      <c r="D111" s="11"/>
      <c r="E111" s="11"/>
      <c r="F111" s="11"/>
      <c r="G111" s="11"/>
      <c r="H111" s="11"/>
      <c r="I111" s="11"/>
      <c r="J111" s="11"/>
      <c r="K111" s="11"/>
    </row>
    <row r="112" spans="1:11" x14ac:dyDescent="0.2">
      <c r="A112" s="11"/>
      <c r="B112" s="11"/>
      <c r="C112" s="11"/>
      <c r="D112" s="11"/>
      <c r="E112" s="11"/>
      <c r="F112" s="11"/>
      <c r="G112" s="11"/>
      <c r="H112" s="11"/>
      <c r="I112" s="11"/>
      <c r="J112" s="11"/>
      <c r="K112" s="11"/>
    </row>
    <row r="113" spans="1:11" x14ac:dyDescent="0.2">
      <c r="A113" s="11"/>
      <c r="B113" s="11"/>
      <c r="C113" s="11"/>
      <c r="D113" s="11"/>
      <c r="E113" s="11"/>
      <c r="F113" s="11"/>
      <c r="G113" s="11"/>
      <c r="H113" s="11"/>
      <c r="I113" s="11"/>
      <c r="J113" s="11"/>
      <c r="K113" s="11"/>
    </row>
    <row r="114" spans="1:11" x14ac:dyDescent="0.2">
      <c r="A114" s="11"/>
      <c r="B114" s="11"/>
      <c r="C114" s="11"/>
      <c r="D114" s="11"/>
      <c r="E114" s="11"/>
      <c r="F114" s="11"/>
      <c r="G114" s="11"/>
      <c r="H114" s="11"/>
      <c r="I114" s="11"/>
      <c r="J114" s="11"/>
      <c r="K114" s="11"/>
    </row>
    <row r="115" spans="1:11" x14ac:dyDescent="0.2">
      <c r="A115" s="11"/>
      <c r="B115" s="11"/>
      <c r="C115" s="11"/>
      <c r="D115" s="11"/>
      <c r="E115" s="11"/>
      <c r="F115" s="11"/>
      <c r="G115" s="11"/>
      <c r="H115" s="11"/>
      <c r="I115" s="11"/>
      <c r="J115" s="11"/>
      <c r="K115" s="11"/>
    </row>
    <row r="116" spans="1:11" x14ac:dyDescent="0.2">
      <c r="A116" s="11"/>
      <c r="B116" s="11"/>
      <c r="C116" s="11"/>
      <c r="D116" s="11"/>
      <c r="E116" s="11"/>
      <c r="F116" s="11"/>
      <c r="G116" s="11"/>
      <c r="H116" s="11"/>
      <c r="I116" s="11"/>
      <c r="J116" s="11"/>
      <c r="K116" s="11"/>
    </row>
    <row r="117" spans="1:11" x14ac:dyDescent="0.2">
      <c r="A117" s="11"/>
      <c r="B117" s="11"/>
      <c r="C117" s="11"/>
      <c r="D117" s="11"/>
      <c r="E117" s="11"/>
      <c r="F117" s="11"/>
      <c r="G117" s="11"/>
      <c r="H117" s="11"/>
      <c r="I117" s="11"/>
      <c r="J117" s="11"/>
      <c r="K117" s="11"/>
    </row>
    <row r="118" spans="1:11" x14ac:dyDescent="0.2">
      <c r="A118" s="11"/>
      <c r="B118" s="11"/>
      <c r="C118" s="11"/>
      <c r="D118" s="11"/>
      <c r="E118" s="11"/>
      <c r="F118" s="11"/>
      <c r="G118" s="11"/>
      <c r="H118" s="11"/>
      <c r="I118" s="11"/>
      <c r="J118" s="11"/>
      <c r="K118" s="11"/>
    </row>
    <row r="119" spans="1:11" x14ac:dyDescent="0.2">
      <c r="A119" s="11"/>
      <c r="B119" s="11"/>
      <c r="C119" s="11"/>
      <c r="D119" s="11"/>
      <c r="E119" s="11"/>
      <c r="F119" s="11"/>
      <c r="G119" s="11"/>
      <c r="H119" s="11"/>
      <c r="I119" s="11"/>
      <c r="J119" s="11"/>
      <c r="K119" s="11"/>
    </row>
    <row r="120" spans="1:11" x14ac:dyDescent="0.2">
      <c r="A120" s="11"/>
      <c r="B120" s="11"/>
      <c r="C120" s="11"/>
      <c r="D120" s="11"/>
      <c r="E120" s="11"/>
      <c r="F120" s="11"/>
      <c r="G120" s="11"/>
      <c r="H120" s="11"/>
      <c r="I120" s="11"/>
      <c r="J120" s="11"/>
      <c r="K120" s="11"/>
    </row>
    <row r="121" spans="1:11" x14ac:dyDescent="0.2">
      <c r="A121" s="11"/>
      <c r="B121" s="11"/>
      <c r="C121" s="11"/>
      <c r="D121" s="11"/>
      <c r="E121" s="11"/>
      <c r="F121" s="11"/>
      <c r="G121" s="11"/>
      <c r="H121" s="11"/>
      <c r="I121" s="11"/>
      <c r="J121" s="11"/>
      <c r="K121" s="11"/>
    </row>
    <row r="122" spans="1:11" x14ac:dyDescent="0.2">
      <c r="A122" s="11"/>
      <c r="B122" s="11"/>
      <c r="C122" s="11"/>
      <c r="D122" s="11"/>
      <c r="E122" s="11"/>
      <c r="F122" s="11"/>
      <c r="G122" s="11"/>
      <c r="H122" s="11"/>
      <c r="I122" s="11"/>
      <c r="J122" s="11"/>
      <c r="K122" s="11"/>
    </row>
    <row r="123" spans="1:11" x14ac:dyDescent="0.2">
      <c r="A123" s="11"/>
      <c r="B123" s="11"/>
      <c r="C123" s="11"/>
      <c r="D123" s="11"/>
      <c r="E123" s="11"/>
      <c r="F123" s="11"/>
      <c r="G123" s="11"/>
      <c r="H123" s="11"/>
      <c r="I123" s="11"/>
      <c r="J123" s="11"/>
      <c r="K123" s="11"/>
    </row>
    <row r="124" spans="1:11" x14ac:dyDescent="0.2">
      <c r="A124" s="11"/>
      <c r="B124" s="11"/>
      <c r="C124" s="11"/>
      <c r="D124" s="11"/>
      <c r="E124" s="11"/>
      <c r="F124" s="11"/>
      <c r="G124" s="11"/>
      <c r="H124" s="11"/>
      <c r="I124" s="11"/>
      <c r="J124" s="11"/>
      <c r="K124" s="11"/>
    </row>
    <row r="125" spans="1:11" x14ac:dyDescent="0.2">
      <c r="A125" s="11"/>
      <c r="B125" s="11"/>
      <c r="C125" s="11"/>
      <c r="D125" s="11"/>
      <c r="E125" s="11"/>
      <c r="F125" s="11"/>
      <c r="G125" s="11"/>
      <c r="H125" s="11"/>
      <c r="I125" s="11"/>
      <c r="J125" s="11"/>
      <c r="K125" s="11"/>
    </row>
    <row r="126" spans="1:11" x14ac:dyDescent="0.2">
      <c r="A126" s="11"/>
      <c r="B126" s="11"/>
      <c r="C126" s="11"/>
      <c r="D126" s="11"/>
      <c r="E126" s="11"/>
      <c r="F126" s="11"/>
      <c r="G126" s="11"/>
      <c r="H126" s="11"/>
      <c r="I126" s="11"/>
      <c r="J126" s="11"/>
      <c r="K126" s="11"/>
    </row>
    <row r="127" spans="1:11" x14ac:dyDescent="0.2">
      <c r="A127" s="11"/>
      <c r="B127" s="11"/>
      <c r="C127" s="11"/>
      <c r="D127" s="11"/>
      <c r="E127" s="11"/>
      <c r="F127" s="11"/>
      <c r="G127" s="11"/>
      <c r="H127" s="11"/>
      <c r="I127" s="11"/>
      <c r="J127" s="11"/>
      <c r="K127" s="11"/>
    </row>
    <row r="128" spans="1:11" x14ac:dyDescent="0.2">
      <c r="A128" s="11"/>
      <c r="B128" s="11"/>
      <c r="C128" s="11"/>
      <c r="D128" s="11"/>
      <c r="E128" s="11"/>
      <c r="F128" s="11"/>
      <c r="G128" s="11"/>
      <c r="H128" s="11"/>
      <c r="I128" s="11"/>
      <c r="J128" s="11"/>
      <c r="K128" s="11"/>
    </row>
    <row r="129" spans="1:11" x14ac:dyDescent="0.2">
      <c r="A129" s="11"/>
      <c r="B129" s="11"/>
      <c r="C129" s="11"/>
      <c r="D129" s="11"/>
      <c r="E129" s="11"/>
      <c r="F129" s="11"/>
      <c r="G129" s="11"/>
      <c r="H129" s="11"/>
      <c r="I129" s="11"/>
      <c r="J129" s="11"/>
      <c r="K129" s="11"/>
    </row>
    <row r="130" spans="1:11" x14ac:dyDescent="0.2">
      <c r="A130" s="11"/>
      <c r="B130" s="11"/>
      <c r="C130" s="11"/>
      <c r="D130" s="11"/>
      <c r="E130" s="11"/>
      <c r="F130" s="11"/>
      <c r="G130" s="11"/>
      <c r="H130" s="11"/>
      <c r="I130" s="11"/>
      <c r="J130" s="11"/>
      <c r="K130" s="11"/>
    </row>
    <row r="131" spans="1:11" x14ac:dyDescent="0.2">
      <c r="A131" s="11"/>
      <c r="B131" s="11"/>
      <c r="C131" s="11"/>
      <c r="D131" s="11"/>
      <c r="E131" s="11"/>
      <c r="F131" s="11"/>
      <c r="G131" s="11"/>
      <c r="H131" s="11"/>
      <c r="I131" s="11"/>
      <c r="J131" s="11"/>
      <c r="K131" s="11"/>
    </row>
    <row r="132" spans="1:11" x14ac:dyDescent="0.2">
      <c r="A132" s="11"/>
      <c r="B132" s="11"/>
      <c r="C132" s="11"/>
      <c r="D132" s="11"/>
      <c r="E132" s="11"/>
      <c r="F132" s="11"/>
      <c r="G132" s="11"/>
      <c r="H132" s="11"/>
      <c r="I132" s="11"/>
      <c r="J132" s="11"/>
      <c r="K132" s="11"/>
    </row>
    <row r="133" spans="1:11" x14ac:dyDescent="0.2">
      <c r="A133" s="11"/>
      <c r="B133" s="11"/>
      <c r="C133" s="11"/>
      <c r="D133" s="11"/>
      <c r="E133" s="11"/>
      <c r="F133" s="11"/>
      <c r="G133" s="11"/>
      <c r="H133" s="11"/>
      <c r="I133" s="11"/>
      <c r="J133" s="11"/>
      <c r="K133" s="11"/>
    </row>
    <row r="134" spans="1:11" x14ac:dyDescent="0.2">
      <c r="A134" s="11"/>
      <c r="B134" s="11"/>
      <c r="C134" s="11"/>
      <c r="D134" s="11"/>
      <c r="E134" s="11"/>
      <c r="F134" s="11"/>
      <c r="G134" s="11"/>
      <c r="H134" s="11"/>
      <c r="I134" s="11"/>
      <c r="J134" s="11"/>
      <c r="K134" s="11"/>
    </row>
    <row r="135" spans="1:11" x14ac:dyDescent="0.2">
      <c r="A135" s="11"/>
      <c r="B135" s="11"/>
      <c r="C135" s="11"/>
      <c r="D135" s="11"/>
      <c r="E135" s="11"/>
      <c r="F135" s="11"/>
      <c r="G135" s="11"/>
      <c r="H135" s="11"/>
      <c r="I135" s="11"/>
      <c r="J135" s="11"/>
      <c r="K135" s="11"/>
    </row>
    <row r="136" spans="1:11" x14ac:dyDescent="0.2">
      <c r="A136" s="11"/>
      <c r="B136" s="11"/>
      <c r="C136" s="11"/>
      <c r="D136" s="11"/>
      <c r="E136" s="11"/>
      <c r="F136" s="11"/>
      <c r="G136" s="11"/>
      <c r="H136" s="11"/>
      <c r="I136" s="11"/>
      <c r="J136" s="11"/>
      <c r="K136" s="11"/>
    </row>
    <row r="137" spans="1:11" x14ac:dyDescent="0.2">
      <c r="A137" s="11"/>
      <c r="B137" s="11"/>
      <c r="C137" s="11"/>
      <c r="D137" s="11"/>
      <c r="E137" s="11"/>
      <c r="F137" s="11"/>
      <c r="G137" s="11"/>
      <c r="H137" s="11"/>
      <c r="I137" s="11"/>
      <c r="J137" s="11"/>
      <c r="K137" s="11"/>
    </row>
    <row r="138" spans="1:11" x14ac:dyDescent="0.2">
      <c r="A138" s="11"/>
      <c r="B138" s="11"/>
      <c r="C138" s="11"/>
      <c r="D138" s="11"/>
      <c r="E138" s="11"/>
      <c r="F138" s="11"/>
      <c r="G138" s="11"/>
      <c r="H138" s="11"/>
      <c r="I138" s="11"/>
      <c r="J138" s="11"/>
      <c r="K138" s="11"/>
    </row>
    <row r="139" spans="1:11" x14ac:dyDescent="0.2">
      <c r="A139" s="11"/>
      <c r="B139" s="11"/>
      <c r="C139" s="11"/>
      <c r="D139" s="11"/>
      <c r="E139" s="11"/>
      <c r="F139" s="11"/>
      <c r="G139" s="11"/>
      <c r="H139" s="11"/>
      <c r="I139" s="11"/>
      <c r="J139" s="11"/>
      <c r="K139" s="11"/>
    </row>
    <row r="140" spans="1:11" x14ac:dyDescent="0.2">
      <c r="A140" s="11"/>
      <c r="B140" s="11"/>
      <c r="C140" s="11"/>
      <c r="D140" s="11"/>
      <c r="E140" s="11"/>
      <c r="F140" s="11"/>
      <c r="G140" s="11"/>
      <c r="H140" s="11"/>
      <c r="I140" s="11"/>
      <c r="J140" s="11"/>
      <c r="K140" s="11"/>
    </row>
    <row r="141" spans="1:11" x14ac:dyDescent="0.2">
      <c r="A141" s="11"/>
      <c r="B141" s="11"/>
      <c r="C141" s="11"/>
      <c r="D141" s="11"/>
      <c r="E141" s="11"/>
      <c r="F141" s="11"/>
      <c r="G141" s="11"/>
      <c r="H141" s="11"/>
      <c r="I141" s="11"/>
      <c r="J141" s="11"/>
      <c r="K141" s="11"/>
    </row>
    <row r="142" spans="1:11" x14ac:dyDescent="0.2">
      <c r="A142" s="11"/>
      <c r="B142" s="11"/>
      <c r="C142" s="11"/>
      <c r="D142" s="11"/>
      <c r="E142" s="11"/>
      <c r="F142" s="11"/>
      <c r="G142" s="11"/>
      <c r="H142" s="11"/>
      <c r="I142" s="11"/>
      <c r="J142" s="11"/>
      <c r="K142" s="11"/>
    </row>
    <row r="143" spans="1:11" x14ac:dyDescent="0.2">
      <c r="A143" s="11"/>
      <c r="B143" s="11"/>
      <c r="C143" s="11"/>
      <c r="D143" s="11"/>
      <c r="E143" s="11"/>
      <c r="F143" s="11"/>
      <c r="G143" s="11"/>
      <c r="H143" s="11"/>
      <c r="I143" s="11"/>
      <c r="J143" s="11"/>
      <c r="K143" s="11"/>
    </row>
    <row r="144" spans="1:11" x14ac:dyDescent="0.2">
      <c r="A144" s="11"/>
      <c r="B144" s="11"/>
      <c r="C144" s="11"/>
      <c r="D144" s="11"/>
      <c r="E144" s="11"/>
      <c r="F144" s="11"/>
      <c r="G144" s="11"/>
      <c r="H144" s="11"/>
      <c r="I144" s="11"/>
      <c r="J144" s="11"/>
      <c r="K144" s="11"/>
    </row>
    <row r="145" spans="1:11" x14ac:dyDescent="0.2">
      <c r="A145" s="11"/>
      <c r="B145" s="11"/>
      <c r="C145" s="11"/>
      <c r="D145" s="11"/>
      <c r="E145" s="11"/>
      <c r="F145" s="11"/>
      <c r="G145" s="11"/>
      <c r="H145" s="11"/>
      <c r="I145" s="11"/>
      <c r="J145" s="11"/>
      <c r="K145" s="11"/>
    </row>
    <row r="146" spans="1:11" x14ac:dyDescent="0.2">
      <c r="A146" s="11"/>
      <c r="B146" s="11"/>
      <c r="C146" s="11"/>
      <c r="D146" s="11"/>
      <c r="E146" s="11"/>
      <c r="F146" s="11"/>
      <c r="G146" s="11"/>
      <c r="H146" s="11"/>
      <c r="I146" s="11"/>
      <c r="J146" s="11"/>
      <c r="K146" s="11"/>
    </row>
    <row r="147" spans="1:11" x14ac:dyDescent="0.2">
      <c r="A147" s="11"/>
      <c r="B147" s="11"/>
      <c r="C147" s="11"/>
      <c r="D147" s="11"/>
      <c r="E147" s="11"/>
      <c r="F147" s="11"/>
      <c r="G147" s="11"/>
      <c r="H147" s="11"/>
      <c r="I147" s="11"/>
      <c r="J147" s="11"/>
      <c r="K147" s="11"/>
    </row>
    <row r="148" spans="1:11" x14ac:dyDescent="0.2">
      <c r="A148" s="11"/>
      <c r="B148" s="11"/>
      <c r="C148" s="11"/>
      <c r="D148" s="11"/>
      <c r="E148" s="11"/>
      <c r="F148" s="11"/>
      <c r="G148" s="11"/>
      <c r="H148" s="11"/>
      <c r="I148" s="11"/>
      <c r="J148" s="11"/>
      <c r="K148" s="11"/>
    </row>
    <row r="149" spans="1:11" x14ac:dyDescent="0.2">
      <c r="A149" s="11"/>
      <c r="B149" s="11"/>
      <c r="C149" s="11"/>
      <c r="D149" s="11"/>
      <c r="E149" s="11"/>
      <c r="F149" s="11"/>
      <c r="G149" s="11"/>
      <c r="H149" s="11"/>
      <c r="I149" s="11"/>
      <c r="J149" s="11"/>
      <c r="K149" s="11"/>
    </row>
    <row r="150" spans="1:11" x14ac:dyDescent="0.2">
      <c r="A150" s="11"/>
      <c r="B150" s="11"/>
      <c r="C150" s="11"/>
      <c r="D150" s="11"/>
      <c r="E150" s="11"/>
      <c r="F150" s="11"/>
      <c r="G150" s="11"/>
      <c r="H150" s="11"/>
      <c r="I150" s="11"/>
      <c r="J150" s="11"/>
      <c r="K150" s="11"/>
    </row>
    <row r="151" spans="1:11" x14ac:dyDescent="0.2">
      <c r="A151" s="11"/>
      <c r="B151" s="11"/>
      <c r="C151" s="11"/>
      <c r="D151" s="11"/>
      <c r="E151" s="11"/>
      <c r="F151" s="11"/>
      <c r="G151" s="11"/>
      <c r="H151" s="11"/>
      <c r="I151" s="11"/>
      <c r="J151" s="11"/>
      <c r="K151" s="11"/>
    </row>
    <row r="152" spans="1:11" x14ac:dyDescent="0.2">
      <c r="A152" s="11"/>
      <c r="B152" s="11"/>
      <c r="C152" s="11"/>
      <c r="D152" s="11"/>
      <c r="E152" s="11"/>
      <c r="F152" s="11"/>
      <c r="G152" s="11"/>
      <c r="H152" s="11"/>
      <c r="I152" s="11"/>
      <c r="J152" s="11"/>
      <c r="K152" s="11"/>
    </row>
    <row r="153" spans="1:11" x14ac:dyDescent="0.2">
      <c r="A153" s="11"/>
      <c r="B153" s="11"/>
      <c r="C153" s="11"/>
      <c r="D153" s="11"/>
      <c r="E153" s="11"/>
      <c r="F153" s="11"/>
      <c r="G153" s="11"/>
      <c r="H153" s="11"/>
      <c r="I153" s="11"/>
      <c r="J153" s="11"/>
      <c r="K153" s="11"/>
    </row>
    <row r="154" spans="1:11" x14ac:dyDescent="0.2">
      <c r="A154" s="11"/>
      <c r="B154" s="11"/>
      <c r="C154" s="11"/>
      <c r="D154" s="11"/>
      <c r="E154" s="11"/>
      <c r="F154" s="11"/>
      <c r="G154" s="11"/>
      <c r="H154" s="11"/>
      <c r="I154" s="11"/>
      <c r="J154" s="11"/>
      <c r="K154" s="11"/>
    </row>
    <row r="155" spans="1:11" x14ac:dyDescent="0.2">
      <c r="A155" s="11"/>
      <c r="B155" s="11"/>
      <c r="C155" s="11"/>
      <c r="D155" s="11"/>
      <c r="E155" s="11"/>
      <c r="F155" s="11"/>
      <c r="G155" s="11"/>
      <c r="H155" s="11"/>
      <c r="I155" s="11"/>
      <c r="J155" s="11"/>
      <c r="K155" s="11"/>
    </row>
    <row r="156" spans="1:11" x14ac:dyDescent="0.2">
      <c r="A156" s="11"/>
      <c r="B156" s="11"/>
      <c r="C156" s="11"/>
      <c r="D156" s="11"/>
      <c r="E156" s="11"/>
      <c r="F156" s="11"/>
      <c r="G156" s="11"/>
      <c r="H156" s="11"/>
      <c r="I156" s="11"/>
      <c r="J156" s="11"/>
      <c r="K156" s="11"/>
    </row>
    <row r="157" spans="1:11" x14ac:dyDescent="0.2">
      <c r="A157" s="11"/>
      <c r="B157" s="11"/>
      <c r="C157" s="11"/>
      <c r="D157" s="11"/>
      <c r="E157" s="11"/>
      <c r="F157" s="11"/>
      <c r="G157" s="11"/>
      <c r="H157" s="11"/>
      <c r="I157" s="11"/>
      <c r="J157" s="11"/>
      <c r="K157" s="11"/>
    </row>
    <row r="158" spans="1:11" x14ac:dyDescent="0.2">
      <c r="A158" s="11"/>
      <c r="B158" s="11"/>
      <c r="C158" s="11"/>
      <c r="D158" s="11"/>
      <c r="E158" s="11"/>
      <c r="F158" s="11"/>
      <c r="G158" s="11"/>
      <c r="H158" s="11"/>
      <c r="I158" s="11"/>
      <c r="J158" s="11"/>
      <c r="K158" s="11"/>
    </row>
    <row r="159" spans="1:11" x14ac:dyDescent="0.2">
      <c r="A159" s="11"/>
      <c r="B159" s="11"/>
      <c r="C159" s="11"/>
      <c r="D159" s="11"/>
      <c r="E159" s="11"/>
      <c r="F159" s="11"/>
      <c r="G159" s="11"/>
      <c r="H159" s="11"/>
      <c r="I159" s="11"/>
      <c r="J159" s="11"/>
      <c r="K159" s="11"/>
    </row>
    <row r="160" spans="1:11" x14ac:dyDescent="0.2">
      <c r="A160" s="11"/>
      <c r="B160" s="11"/>
      <c r="C160" s="11"/>
      <c r="D160" s="11"/>
      <c r="E160" s="11"/>
      <c r="F160" s="11"/>
      <c r="G160" s="11"/>
      <c r="H160" s="11"/>
      <c r="I160" s="11"/>
      <c r="J160" s="11"/>
      <c r="K160" s="11"/>
    </row>
    <row r="161" spans="1:11" x14ac:dyDescent="0.2">
      <c r="A161" s="11"/>
      <c r="B161" s="11"/>
      <c r="C161" s="11"/>
      <c r="D161" s="11"/>
      <c r="E161" s="11"/>
      <c r="F161" s="11"/>
      <c r="G161" s="11"/>
      <c r="H161" s="11"/>
      <c r="I161" s="11"/>
      <c r="J161" s="11"/>
      <c r="K161" s="11"/>
    </row>
    <row r="162" spans="1:11" x14ac:dyDescent="0.2">
      <c r="A162" s="11"/>
      <c r="B162" s="11"/>
      <c r="C162" s="11"/>
      <c r="D162" s="11"/>
      <c r="E162" s="11"/>
      <c r="F162" s="11"/>
      <c r="G162" s="11"/>
      <c r="H162" s="11"/>
      <c r="I162" s="11"/>
      <c r="J162" s="11"/>
      <c r="K162" s="11"/>
    </row>
    <row r="163" spans="1:11" x14ac:dyDescent="0.2">
      <c r="A163" s="11"/>
      <c r="B163" s="11"/>
      <c r="C163" s="11"/>
      <c r="D163" s="11"/>
      <c r="E163" s="11"/>
      <c r="F163" s="11"/>
      <c r="G163" s="11"/>
      <c r="H163" s="11"/>
      <c r="I163" s="11"/>
      <c r="J163" s="11"/>
      <c r="K163" s="11"/>
    </row>
    <row r="164" spans="1:11" x14ac:dyDescent="0.2">
      <c r="A164" s="11"/>
      <c r="B164" s="11"/>
      <c r="C164" s="11"/>
      <c r="D164" s="11"/>
      <c r="E164" s="11"/>
      <c r="F164" s="11"/>
      <c r="G164" s="11"/>
      <c r="H164" s="11"/>
      <c r="I164" s="11"/>
      <c r="J164" s="11"/>
      <c r="K164" s="11"/>
    </row>
    <row r="165" spans="1:11" x14ac:dyDescent="0.2">
      <c r="A165" s="11"/>
      <c r="B165" s="11"/>
      <c r="C165" s="11"/>
      <c r="D165" s="11"/>
      <c r="E165" s="11"/>
      <c r="F165" s="11"/>
      <c r="G165" s="11"/>
      <c r="H165" s="11"/>
      <c r="I165" s="11"/>
      <c r="J165" s="11"/>
      <c r="K165" s="11"/>
    </row>
    <row r="166" spans="1:11" x14ac:dyDescent="0.2">
      <c r="A166" s="11"/>
      <c r="B166" s="11"/>
      <c r="C166" s="11"/>
      <c r="D166" s="11"/>
      <c r="E166" s="11"/>
      <c r="F166" s="11"/>
      <c r="G166" s="11"/>
      <c r="H166" s="11"/>
      <c r="I166" s="11"/>
      <c r="J166" s="11"/>
      <c r="K166" s="11"/>
    </row>
    <row r="167" spans="1:11" x14ac:dyDescent="0.2">
      <c r="A167" s="11"/>
      <c r="B167" s="11"/>
      <c r="C167" s="11"/>
      <c r="D167" s="11"/>
      <c r="E167" s="11"/>
      <c r="F167" s="11"/>
      <c r="G167" s="11"/>
      <c r="H167" s="11"/>
      <c r="I167" s="11"/>
      <c r="J167" s="11"/>
      <c r="K167" s="11"/>
    </row>
    <row r="168" spans="1:11" x14ac:dyDescent="0.2">
      <c r="A168" s="11"/>
      <c r="B168" s="11"/>
      <c r="C168" s="11"/>
      <c r="D168" s="11"/>
      <c r="E168" s="11"/>
      <c r="F168" s="11"/>
      <c r="G168" s="11"/>
      <c r="H168" s="11"/>
      <c r="I168" s="11"/>
      <c r="J168" s="11"/>
      <c r="K168" s="11"/>
    </row>
    <row r="169" spans="1:11" x14ac:dyDescent="0.2">
      <c r="A169" s="11"/>
      <c r="B169" s="11"/>
      <c r="C169" s="11"/>
      <c r="D169" s="11"/>
      <c r="E169" s="11"/>
      <c r="F169" s="11"/>
      <c r="G169" s="11"/>
      <c r="H169" s="11"/>
      <c r="I169" s="11"/>
      <c r="J169" s="11"/>
      <c r="K169" s="11"/>
    </row>
    <row r="170" spans="1:11" x14ac:dyDescent="0.2">
      <c r="A170" s="11"/>
      <c r="B170" s="11"/>
      <c r="C170" s="11"/>
      <c r="D170" s="11"/>
      <c r="E170" s="11"/>
      <c r="F170" s="11"/>
      <c r="G170" s="11"/>
      <c r="H170" s="11"/>
      <c r="I170" s="11"/>
      <c r="J170" s="11"/>
      <c r="K170" s="11"/>
    </row>
    <row r="171" spans="1:11" x14ac:dyDescent="0.2">
      <c r="A171" s="11"/>
      <c r="B171" s="11"/>
      <c r="C171" s="11"/>
      <c r="D171" s="11"/>
      <c r="E171" s="11"/>
      <c r="F171" s="11"/>
      <c r="G171" s="11"/>
      <c r="H171" s="11"/>
      <c r="I171" s="11"/>
      <c r="J171" s="11"/>
      <c r="K171" s="11"/>
    </row>
    <row r="172" spans="1:11" x14ac:dyDescent="0.2">
      <c r="A172" s="11"/>
      <c r="B172" s="11"/>
      <c r="C172" s="11"/>
      <c r="D172" s="11"/>
      <c r="E172" s="11"/>
      <c r="F172" s="11"/>
      <c r="G172" s="11"/>
      <c r="H172" s="11"/>
      <c r="I172" s="11"/>
      <c r="J172" s="11"/>
      <c r="K172" s="11"/>
    </row>
    <row r="173" spans="1:11" x14ac:dyDescent="0.2">
      <c r="A173" s="11"/>
      <c r="B173" s="11"/>
      <c r="C173" s="11"/>
      <c r="D173" s="11"/>
      <c r="E173" s="11"/>
      <c r="F173" s="11"/>
      <c r="G173" s="11"/>
      <c r="H173" s="11"/>
      <c r="I173" s="11"/>
      <c r="J173" s="11"/>
      <c r="K173" s="11"/>
    </row>
    <row r="174" spans="1:11" x14ac:dyDescent="0.2">
      <c r="A174" s="11"/>
      <c r="B174" s="11"/>
      <c r="C174" s="11"/>
      <c r="D174" s="11"/>
      <c r="E174" s="11"/>
      <c r="F174" s="11"/>
      <c r="G174" s="11"/>
      <c r="H174" s="11"/>
      <c r="I174" s="11"/>
      <c r="J174" s="11"/>
      <c r="K174" s="11"/>
    </row>
    <row r="175" spans="1:11" x14ac:dyDescent="0.2">
      <c r="A175" s="11"/>
      <c r="B175" s="11"/>
      <c r="C175" s="11"/>
      <c r="D175" s="11"/>
      <c r="E175" s="11"/>
      <c r="F175" s="11"/>
      <c r="G175" s="11"/>
      <c r="H175" s="11"/>
      <c r="I175" s="11"/>
      <c r="J175" s="11"/>
      <c r="K175" s="11"/>
    </row>
    <row r="176" spans="1:11" x14ac:dyDescent="0.2">
      <c r="A176" s="11"/>
      <c r="B176" s="11"/>
      <c r="C176" s="11"/>
      <c r="D176" s="11"/>
      <c r="E176" s="11"/>
      <c r="F176" s="11"/>
      <c r="G176" s="11"/>
      <c r="H176" s="11"/>
      <c r="I176" s="11"/>
      <c r="J176" s="11"/>
      <c r="K176" s="11"/>
    </row>
    <row r="177" spans="1:11" x14ac:dyDescent="0.2">
      <c r="A177" s="11"/>
      <c r="B177" s="11"/>
      <c r="C177" s="11"/>
      <c r="D177" s="11"/>
      <c r="E177" s="11"/>
      <c r="F177" s="11"/>
      <c r="G177" s="11"/>
      <c r="H177" s="11"/>
      <c r="I177" s="11"/>
      <c r="J177" s="11"/>
      <c r="K177" s="11"/>
    </row>
    <row r="178" spans="1:11" x14ac:dyDescent="0.2">
      <c r="A178" s="11"/>
      <c r="B178" s="11"/>
      <c r="C178" s="11"/>
      <c r="D178" s="11"/>
      <c r="E178" s="11"/>
      <c r="F178" s="11"/>
      <c r="G178" s="11"/>
      <c r="H178" s="11"/>
      <c r="I178" s="11"/>
      <c r="J178" s="11"/>
      <c r="K178" s="11"/>
    </row>
    <row r="179" spans="1:11" x14ac:dyDescent="0.2">
      <c r="A179" s="11"/>
      <c r="B179" s="11"/>
      <c r="C179" s="11"/>
      <c r="D179" s="11"/>
      <c r="E179" s="11"/>
      <c r="F179" s="11"/>
      <c r="G179" s="11"/>
      <c r="H179" s="11"/>
      <c r="I179" s="11"/>
      <c r="J179" s="11"/>
      <c r="K179" s="11"/>
    </row>
  </sheetData>
  <mergeCells count="13">
    <mergeCell ref="I2:J2"/>
    <mergeCell ref="A29:J29"/>
    <mergeCell ref="A5:K5"/>
    <mergeCell ref="D10:D11"/>
    <mergeCell ref="C10:C11"/>
    <mergeCell ref="C9:J9"/>
    <mergeCell ref="A9:A12"/>
    <mergeCell ref="B9:B11"/>
    <mergeCell ref="E10:F10"/>
    <mergeCell ref="G10:G11"/>
    <mergeCell ref="H10:H11"/>
    <mergeCell ref="I10:I11"/>
    <mergeCell ref="J10:J11"/>
  </mergeCells>
  <printOptions horizontalCentered="1"/>
  <pageMargins left="0.39370078740157483" right="0.39370078740157483" top="0.39370078740157483" bottom="0.3937007874015748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F7130-4226-4D36-989E-38299AEBE745}">
  <sheetPr codeName="Tabelle6"/>
  <dimension ref="A1:J163"/>
  <sheetViews>
    <sheetView showGridLines="0" zoomScaleNormal="100" workbookViewId="0"/>
  </sheetViews>
  <sheetFormatPr baseColWidth="10" defaultRowHeight="12.75" x14ac:dyDescent="0.2"/>
  <cols>
    <col min="1" max="1" width="22.25" style="4" customWidth="1"/>
    <col min="2" max="2" width="9.125" style="4" customWidth="1"/>
    <col min="3" max="3" width="9.125" style="391" customWidth="1"/>
    <col min="4" max="8" width="9.125" style="4" customWidth="1"/>
    <col min="9" max="233" width="11" style="4"/>
    <col min="234" max="234" width="1.25" style="4" customWidth="1"/>
    <col min="235" max="235" width="76.5" style="4" customWidth="1"/>
    <col min="236" max="239" width="11" style="4"/>
    <col min="240" max="240" width="4.125" style="4" customWidth="1"/>
    <col min="241" max="489" width="11" style="4"/>
    <col min="490" max="490" width="1.25" style="4" customWidth="1"/>
    <col min="491" max="491" width="76.5" style="4" customWidth="1"/>
    <col min="492" max="495" width="11" style="4"/>
    <col min="496" max="496" width="4.125" style="4" customWidth="1"/>
    <col min="497" max="745" width="11" style="4"/>
    <col min="746" max="746" width="1.25" style="4" customWidth="1"/>
    <col min="747" max="747" width="76.5" style="4" customWidth="1"/>
    <col min="748" max="751" width="11" style="4"/>
    <col min="752" max="752" width="4.125" style="4" customWidth="1"/>
    <col min="753" max="1001" width="11" style="4"/>
    <col min="1002" max="1002" width="1.25" style="4" customWidth="1"/>
    <col min="1003" max="1003" width="76.5" style="4" customWidth="1"/>
    <col min="1004" max="1007" width="11" style="4"/>
    <col min="1008" max="1008" width="4.125" style="4" customWidth="1"/>
    <col min="1009" max="1257" width="11" style="4"/>
    <col min="1258" max="1258" width="1.25" style="4" customWidth="1"/>
    <col min="1259" max="1259" width="76.5" style="4" customWidth="1"/>
    <col min="1260" max="1263" width="11" style="4"/>
    <col min="1264" max="1264" width="4.125" style="4" customWidth="1"/>
    <col min="1265" max="1513" width="11" style="4"/>
    <col min="1514" max="1514" width="1.25" style="4" customWidth="1"/>
    <col min="1515" max="1515" width="76.5" style="4" customWidth="1"/>
    <col min="1516" max="1519" width="11" style="4"/>
    <col min="1520" max="1520" width="4.125" style="4" customWidth="1"/>
    <col min="1521" max="1769" width="11" style="4"/>
    <col min="1770" max="1770" width="1.25" style="4" customWidth="1"/>
    <col min="1771" max="1771" width="76.5" style="4" customWidth="1"/>
    <col min="1772" max="1775" width="11" style="4"/>
    <col min="1776" max="1776" width="4.125" style="4" customWidth="1"/>
    <col min="1777" max="2025" width="11" style="4"/>
    <col min="2026" max="2026" width="1.25" style="4" customWidth="1"/>
    <col min="2027" max="2027" width="76.5" style="4" customWidth="1"/>
    <col min="2028" max="2031" width="11" style="4"/>
    <col min="2032" max="2032" width="4.125" style="4" customWidth="1"/>
    <col min="2033" max="2281" width="11" style="4"/>
    <col min="2282" max="2282" width="1.25" style="4" customWidth="1"/>
    <col min="2283" max="2283" width="76.5" style="4" customWidth="1"/>
    <col min="2284" max="2287" width="11" style="4"/>
    <col min="2288" max="2288" width="4.125" style="4" customWidth="1"/>
    <col min="2289" max="2537" width="11" style="4"/>
    <col min="2538" max="2538" width="1.25" style="4" customWidth="1"/>
    <col min="2539" max="2539" width="76.5" style="4" customWidth="1"/>
    <col min="2540" max="2543" width="11" style="4"/>
    <col min="2544" max="2544" width="4.125" style="4" customWidth="1"/>
    <col min="2545" max="2793" width="11" style="4"/>
    <col min="2794" max="2794" width="1.25" style="4" customWidth="1"/>
    <col min="2795" max="2795" width="76.5" style="4" customWidth="1"/>
    <col min="2796" max="2799" width="11" style="4"/>
    <col min="2800" max="2800" width="4.125" style="4" customWidth="1"/>
    <col min="2801" max="3049" width="11" style="4"/>
    <col min="3050" max="3050" width="1.25" style="4" customWidth="1"/>
    <col min="3051" max="3051" width="76.5" style="4" customWidth="1"/>
    <col min="3052" max="3055" width="11" style="4"/>
    <col min="3056" max="3056" width="4.125" style="4" customWidth="1"/>
    <col min="3057" max="3305" width="11" style="4"/>
    <col min="3306" max="3306" width="1.25" style="4" customWidth="1"/>
    <col min="3307" max="3307" width="76.5" style="4" customWidth="1"/>
    <col min="3308" max="3311" width="11" style="4"/>
    <col min="3312" max="3312" width="4.125" style="4" customWidth="1"/>
    <col min="3313" max="3561" width="11" style="4"/>
    <col min="3562" max="3562" width="1.25" style="4" customWidth="1"/>
    <col min="3563" max="3563" width="76.5" style="4" customWidth="1"/>
    <col min="3564" max="3567" width="11" style="4"/>
    <col min="3568" max="3568" width="4.125" style="4" customWidth="1"/>
    <col min="3569" max="3817" width="11" style="4"/>
    <col min="3818" max="3818" width="1.25" style="4" customWidth="1"/>
    <col min="3819" max="3819" width="76.5" style="4" customWidth="1"/>
    <col min="3820" max="3823" width="11" style="4"/>
    <col min="3824" max="3824" width="4.125" style="4" customWidth="1"/>
    <col min="3825" max="4073" width="11" style="4"/>
    <col min="4074" max="4074" width="1.25" style="4" customWidth="1"/>
    <col min="4075" max="4075" width="76.5" style="4" customWidth="1"/>
    <col min="4076" max="4079" width="11" style="4"/>
    <col min="4080" max="4080" width="4.125" style="4" customWidth="1"/>
    <col min="4081" max="4329" width="11" style="4"/>
    <col min="4330" max="4330" width="1.25" style="4" customWidth="1"/>
    <col min="4331" max="4331" width="76.5" style="4" customWidth="1"/>
    <col min="4332" max="4335" width="11" style="4"/>
    <col min="4336" max="4336" width="4.125" style="4" customWidth="1"/>
    <col min="4337" max="4585" width="11" style="4"/>
    <col min="4586" max="4586" width="1.25" style="4" customWidth="1"/>
    <col min="4587" max="4587" width="76.5" style="4" customWidth="1"/>
    <col min="4588" max="4591" width="11" style="4"/>
    <col min="4592" max="4592" width="4.125" style="4" customWidth="1"/>
    <col min="4593" max="4841" width="11" style="4"/>
    <col min="4842" max="4842" width="1.25" style="4" customWidth="1"/>
    <col min="4843" max="4843" width="76.5" style="4" customWidth="1"/>
    <col min="4844" max="4847" width="11" style="4"/>
    <col min="4848" max="4848" width="4.125" style="4" customWidth="1"/>
    <col min="4849" max="5097" width="11" style="4"/>
    <col min="5098" max="5098" width="1.25" style="4" customWidth="1"/>
    <col min="5099" max="5099" width="76.5" style="4" customWidth="1"/>
    <col min="5100" max="5103" width="11" style="4"/>
    <col min="5104" max="5104" width="4.125" style="4" customWidth="1"/>
    <col min="5105" max="5353" width="11" style="4"/>
    <col min="5354" max="5354" width="1.25" style="4" customWidth="1"/>
    <col min="5355" max="5355" width="76.5" style="4" customWidth="1"/>
    <col min="5356" max="5359" width="11" style="4"/>
    <col min="5360" max="5360" width="4.125" style="4" customWidth="1"/>
    <col min="5361" max="5609" width="11" style="4"/>
    <col min="5610" max="5610" width="1.25" style="4" customWidth="1"/>
    <col min="5611" max="5611" width="76.5" style="4" customWidth="1"/>
    <col min="5612" max="5615" width="11" style="4"/>
    <col min="5616" max="5616" width="4.125" style="4" customWidth="1"/>
    <col min="5617" max="5865" width="11" style="4"/>
    <col min="5866" max="5866" width="1.25" style="4" customWidth="1"/>
    <col min="5867" max="5867" width="76.5" style="4" customWidth="1"/>
    <col min="5868" max="5871" width="11" style="4"/>
    <col min="5872" max="5872" width="4.125" style="4" customWidth="1"/>
    <col min="5873" max="6121" width="11" style="4"/>
    <col min="6122" max="6122" width="1.25" style="4" customWidth="1"/>
    <col min="6123" max="6123" width="76.5" style="4" customWidth="1"/>
    <col min="6124" max="6127" width="11" style="4"/>
    <col min="6128" max="6128" width="4.125" style="4" customWidth="1"/>
    <col min="6129" max="6377" width="11" style="4"/>
    <col min="6378" max="6378" width="1.25" style="4" customWidth="1"/>
    <col min="6379" max="6379" width="76.5" style="4" customWidth="1"/>
    <col min="6380" max="6383" width="11" style="4"/>
    <col min="6384" max="6384" width="4.125" style="4" customWidth="1"/>
    <col min="6385" max="6633" width="11" style="4"/>
    <col min="6634" max="6634" width="1.25" style="4" customWidth="1"/>
    <col min="6635" max="6635" width="76.5" style="4" customWidth="1"/>
    <col min="6636" max="6639" width="11" style="4"/>
    <col min="6640" max="6640" width="4.125" style="4" customWidth="1"/>
    <col min="6641" max="6889" width="11" style="4"/>
    <col min="6890" max="6890" width="1.25" style="4" customWidth="1"/>
    <col min="6891" max="6891" width="76.5" style="4" customWidth="1"/>
    <col min="6892" max="6895" width="11" style="4"/>
    <col min="6896" max="6896" width="4.125" style="4" customWidth="1"/>
    <col min="6897" max="7145" width="11" style="4"/>
    <col min="7146" max="7146" width="1.25" style="4" customWidth="1"/>
    <col min="7147" max="7147" width="76.5" style="4" customWidth="1"/>
    <col min="7148" max="7151" width="11" style="4"/>
    <col min="7152" max="7152" width="4.125" style="4" customWidth="1"/>
    <col min="7153" max="7401" width="11" style="4"/>
    <col min="7402" max="7402" width="1.25" style="4" customWidth="1"/>
    <col min="7403" max="7403" width="76.5" style="4" customWidth="1"/>
    <col min="7404" max="7407" width="11" style="4"/>
    <col min="7408" max="7408" width="4.125" style="4" customWidth="1"/>
    <col min="7409" max="7657" width="11" style="4"/>
    <col min="7658" max="7658" width="1.25" style="4" customWidth="1"/>
    <col min="7659" max="7659" width="76.5" style="4" customWidth="1"/>
    <col min="7660" max="7663" width="11" style="4"/>
    <col min="7664" max="7664" width="4.125" style="4" customWidth="1"/>
    <col min="7665" max="7913" width="11" style="4"/>
    <col min="7914" max="7914" width="1.25" style="4" customWidth="1"/>
    <col min="7915" max="7915" width="76.5" style="4" customWidth="1"/>
    <col min="7916" max="7919" width="11" style="4"/>
    <col min="7920" max="7920" width="4.125" style="4" customWidth="1"/>
    <col min="7921" max="8169" width="11" style="4"/>
    <col min="8170" max="8170" width="1.25" style="4" customWidth="1"/>
    <col min="8171" max="8171" width="76.5" style="4" customWidth="1"/>
    <col min="8172" max="8175" width="11" style="4"/>
    <col min="8176" max="8176" width="4.125" style="4" customWidth="1"/>
    <col min="8177" max="8425" width="11" style="4"/>
    <col min="8426" max="8426" width="1.25" style="4" customWidth="1"/>
    <col min="8427" max="8427" width="76.5" style="4" customWidth="1"/>
    <col min="8428" max="8431" width="11" style="4"/>
    <col min="8432" max="8432" width="4.125" style="4" customWidth="1"/>
    <col min="8433" max="8681" width="11" style="4"/>
    <col min="8682" max="8682" width="1.25" style="4" customWidth="1"/>
    <col min="8683" max="8683" width="76.5" style="4" customWidth="1"/>
    <col min="8684" max="8687" width="11" style="4"/>
    <col min="8688" max="8688" width="4.125" style="4" customWidth="1"/>
    <col min="8689" max="8937" width="11" style="4"/>
    <col min="8938" max="8938" width="1.25" style="4" customWidth="1"/>
    <col min="8939" max="8939" width="76.5" style="4" customWidth="1"/>
    <col min="8940" max="8943" width="11" style="4"/>
    <col min="8944" max="8944" width="4.125" style="4" customWidth="1"/>
    <col min="8945" max="9193" width="11" style="4"/>
    <col min="9194" max="9194" width="1.25" style="4" customWidth="1"/>
    <col min="9195" max="9195" width="76.5" style="4" customWidth="1"/>
    <col min="9196" max="9199" width="11" style="4"/>
    <col min="9200" max="9200" width="4.125" style="4" customWidth="1"/>
    <col min="9201" max="9449" width="11" style="4"/>
    <col min="9450" max="9450" width="1.25" style="4" customWidth="1"/>
    <col min="9451" max="9451" width="76.5" style="4" customWidth="1"/>
    <col min="9452" max="9455" width="11" style="4"/>
    <col min="9456" max="9456" width="4.125" style="4" customWidth="1"/>
    <col min="9457" max="9705" width="11" style="4"/>
    <col min="9706" max="9706" width="1.25" style="4" customWidth="1"/>
    <col min="9707" max="9707" width="76.5" style="4" customWidth="1"/>
    <col min="9708" max="9711" width="11" style="4"/>
    <col min="9712" max="9712" width="4.125" style="4" customWidth="1"/>
    <col min="9713" max="9961" width="11" style="4"/>
    <col min="9962" max="9962" width="1.25" style="4" customWidth="1"/>
    <col min="9963" max="9963" width="76.5" style="4" customWidth="1"/>
    <col min="9964" max="9967" width="11" style="4"/>
    <col min="9968" max="9968" width="4.125" style="4" customWidth="1"/>
    <col min="9969" max="10217" width="11" style="4"/>
    <col min="10218" max="10218" width="1.25" style="4" customWidth="1"/>
    <col min="10219" max="10219" width="76.5" style="4" customWidth="1"/>
    <col min="10220" max="10223" width="11" style="4"/>
    <col min="10224" max="10224" width="4.125" style="4" customWidth="1"/>
    <col min="10225" max="10473" width="11" style="4"/>
    <col min="10474" max="10474" width="1.25" style="4" customWidth="1"/>
    <col min="10475" max="10475" width="76.5" style="4" customWidth="1"/>
    <col min="10476" max="10479" width="11" style="4"/>
    <col min="10480" max="10480" width="4.125" style="4" customWidth="1"/>
    <col min="10481" max="10729" width="11" style="4"/>
    <col min="10730" max="10730" width="1.25" style="4" customWidth="1"/>
    <col min="10731" max="10731" width="76.5" style="4" customWidth="1"/>
    <col min="10732" max="10735" width="11" style="4"/>
    <col min="10736" max="10736" width="4.125" style="4" customWidth="1"/>
    <col min="10737" max="10985" width="11" style="4"/>
    <col min="10986" max="10986" width="1.25" style="4" customWidth="1"/>
    <col min="10987" max="10987" width="76.5" style="4" customWidth="1"/>
    <col min="10988" max="10991" width="11" style="4"/>
    <col min="10992" max="10992" width="4.125" style="4" customWidth="1"/>
    <col min="10993" max="11241" width="11" style="4"/>
    <col min="11242" max="11242" width="1.25" style="4" customWidth="1"/>
    <col min="11243" max="11243" width="76.5" style="4" customWidth="1"/>
    <col min="11244" max="11247" width="11" style="4"/>
    <col min="11248" max="11248" width="4.125" style="4" customWidth="1"/>
    <col min="11249" max="11497" width="11" style="4"/>
    <col min="11498" max="11498" width="1.25" style="4" customWidth="1"/>
    <col min="11499" max="11499" width="76.5" style="4" customWidth="1"/>
    <col min="11500" max="11503" width="11" style="4"/>
    <col min="11504" max="11504" width="4.125" style="4" customWidth="1"/>
    <col min="11505" max="11753" width="11" style="4"/>
    <col min="11754" max="11754" width="1.25" style="4" customWidth="1"/>
    <col min="11755" max="11755" width="76.5" style="4" customWidth="1"/>
    <col min="11756" max="11759" width="11" style="4"/>
    <col min="11760" max="11760" width="4.125" style="4" customWidth="1"/>
    <col min="11761" max="12009" width="11" style="4"/>
    <col min="12010" max="12010" width="1.25" style="4" customWidth="1"/>
    <col min="12011" max="12011" width="76.5" style="4" customWidth="1"/>
    <col min="12012" max="12015" width="11" style="4"/>
    <col min="12016" max="12016" width="4.125" style="4" customWidth="1"/>
    <col min="12017" max="12265" width="11" style="4"/>
    <col min="12266" max="12266" width="1.25" style="4" customWidth="1"/>
    <col min="12267" max="12267" width="76.5" style="4" customWidth="1"/>
    <col min="12268" max="12271" width="11" style="4"/>
    <col min="12272" max="12272" width="4.125" style="4" customWidth="1"/>
    <col min="12273" max="12521" width="11" style="4"/>
    <col min="12522" max="12522" width="1.25" style="4" customWidth="1"/>
    <col min="12523" max="12523" width="76.5" style="4" customWidth="1"/>
    <col min="12524" max="12527" width="11" style="4"/>
    <col min="12528" max="12528" width="4.125" style="4" customWidth="1"/>
    <col min="12529" max="12777" width="11" style="4"/>
    <col min="12778" max="12778" width="1.25" style="4" customWidth="1"/>
    <col min="12779" max="12779" width="76.5" style="4" customWidth="1"/>
    <col min="12780" max="12783" width="11" style="4"/>
    <col min="12784" max="12784" width="4.125" style="4" customWidth="1"/>
    <col min="12785" max="13033" width="11" style="4"/>
    <col min="13034" max="13034" width="1.25" style="4" customWidth="1"/>
    <col min="13035" max="13035" width="76.5" style="4" customWidth="1"/>
    <col min="13036" max="13039" width="11" style="4"/>
    <col min="13040" max="13040" width="4.125" style="4" customWidth="1"/>
    <col min="13041" max="13289" width="11" style="4"/>
    <col min="13290" max="13290" width="1.25" style="4" customWidth="1"/>
    <col min="13291" max="13291" width="76.5" style="4" customWidth="1"/>
    <col min="13292" max="13295" width="11" style="4"/>
    <col min="13296" max="13296" width="4.125" style="4" customWidth="1"/>
    <col min="13297" max="13545" width="11" style="4"/>
    <col min="13546" max="13546" width="1.25" style="4" customWidth="1"/>
    <col min="13547" max="13547" width="76.5" style="4" customWidth="1"/>
    <col min="13548" max="13551" width="11" style="4"/>
    <col min="13552" max="13552" width="4.125" style="4" customWidth="1"/>
    <col min="13553" max="13801" width="11" style="4"/>
    <col min="13802" max="13802" width="1.25" style="4" customWidth="1"/>
    <col min="13803" max="13803" width="76.5" style="4" customWidth="1"/>
    <col min="13804" max="13807" width="11" style="4"/>
    <col min="13808" max="13808" width="4.125" style="4" customWidth="1"/>
    <col min="13809" max="14057" width="11" style="4"/>
    <col min="14058" max="14058" width="1.25" style="4" customWidth="1"/>
    <col min="14059" max="14059" width="76.5" style="4" customWidth="1"/>
    <col min="14060" max="14063" width="11" style="4"/>
    <col min="14064" max="14064" width="4.125" style="4" customWidth="1"/>
    <col min="14065" max="14313" width="11" style="4"/>
    <col min="14314" max="14314" width="1.25" style="4" customWidth="1"/>
    <col min="14315" max="14315" width="76.5" style="4" customWidth="1"/>
    <col min="14316" max="14319" width="11" style="4"/>
    <col min="14320" max="14320" width="4.125" style="4" customWidth="1"/>
    <col min="14321" max="14569" width="11" style="4"/>
    <col min="14570" max="14570" width="1.25" style="4" customWidth="1"/>
    <col min="14571" max="14571" width="76.5" style="4" customWidth="1"/>
    <col min="14572" max="14575" width="11" style="4"/>
    <col min="14576" max="14576" width="4.125" style="4" customWidth="1"/>
    <col min="14577" max="14825" width="11" style="4"/>
    <col min="14826" max="14826" width="1.25" style="4" customWidth="1"/>
    <col min="14827" max="14827" width="76.5" style="4" customWidth="1"/>
    <col min="14828" max="14831" width="11" style="4"/>
    <col min="14832" max="14832" width="4.125" style="4" customWidth="1"/>
    <col min="14833" max="15081" width="11" style="4"/>
    <col min="15082" max="15082" width="1.25" style="4" customWidth="1"/>
    <col min="15083" max="15083" width="76.5" style="4" customWidth="1"/>
    <col min="15084" max="15087" width="11" style="4"/>
    <col min="15088" max="15088" width="4.125" style="4" customWidth="1"/>
    <col min="15089" max="15337" width="11" style="4"/>
    <col min="15338" max="15338" width="1.25" style="4" customWidth="1"/>
    <col min="15339" max="15339" width="76.5" style="4" customWidth="1"/>
    <col min="15340" max="15343" width="11" style="4"/>
    <col min="15344" max="15344" width="4.125" style="4" customWidth="1"/>
    <col min="15345" max="15593" width="11" style="4"/>
    <col min="15594" max="15594" width="1.25" style="4" customWidth="1"/>
    <col min="15595" max="15595" width="76.5" style="4" customWidth="1"/>
    <col min="15596" max="15599" width="11" style="4"/>
    <col min="15600" max="15600" width="4.125" style="4" customWidth="1"/>
    <col min="15601" max="15849" width="11" style="4"/>
    <col min="15850" max="15850" width="1.25" style="4" customWidth="1"/>
    <col min="15851" max="15851" width="76.5" style="4" customWidth="1"/>
    <col min="15852" max="15855" width="11" style="4"/>
    <col min="15856" max="15856" width="4.125" style="4" customWidth="1"/>
    <col min="15857" max="16105" width="11" style="4"/>
    <col min="16106" max="16106" width="1.25" style="4" customWidth="1"/>
    <col min="16107" max="16107" width="76.5" style="4" customWidth="1"/>
    <col min="16108" max="16111" width="11" style="4"/>
    <col min="16112" max="16112" width="4.125" style="4" customWidth="1"/>
    <col min="16113" max="16365" width="11" style="4"/>
    <col min="16366" max="16374" width="11" style="4" customWidth="1"/>
    <col min="16375" max="16384" width="11" style="4"/>
  </cols>
  <sheetData>
    <row r="1" spans="1:10" ht="39.75" customHeight="1" x14ac:dyDescent="0.2">
      <c r="A1" s="1"/>
      <c r="B1" s="1"/>
      <c r="C1" s="376"/>
      <c r="D1" s="2"/>
      <c r="E1" s="2"/>
      <c r="F1" s="2"/>
      <c r="G1" s="2"/>
      <c r="H1" s="3" t="s">
        <v>0</v>
      </c>
    </row>
    <row r="2" spans="1:10" s="5" customFormat="1" ht="12.75" customHeight="1" x14ac:dyDescent="0.2">
      <c r="A2" s="358"/>
      <c r="B2" s="358"/>
      <c r="C2" s="377"/>
      <c r="D2" s="358"/>
      <c r="E2" s="358"/>
      <c r="F2" s="358"/>
      <c r="G2" s="556" t="str">
        <f ca="1">HYPERLINK(CELL("adresse",Inhaltsverzeichnis!A1),"zurück zum Inhalt")</f>
        <v>zurück zum Inhalt</v>
      </c>
      <c r="H2" s="557"/>
      <c r="I2" s="358"/>
      <c r="J2" s="358"/>
    </row>
    <row r="3" spans="1:10" s="5" customFormat="1" x14ac:dyDescent="0.2">
      <c r="A3" s="358"/>
      <c r="B3" s="358"/>
      <c r="C3" s="378"/>
      <c r="D3" s="379"/>
      <c r="E3" s="358"/>
      <c r="F3" s="358"/>
      <c r="G3" s="358"/>
      <c r="H3" s="358"/>
    </row>
    <row r="4" spans="1:10" s="369" customFormat="1" ht="12.75" customHeight="1" x14ac:dyDescent="0.2">
      <c r="A4" s="102" t="s">
        <v>240</v>
      </c>
      <c r="B4" s="8"/>
      <c r="C4" s="380"/>
      <c r="D4" s="8"/>
      <c r="E4" s="8"/>
      <c r="F4" s="8"/>
      <c r="G4" s="8"/>
      <c r="H4" s="8"/>
    </row>
    <row r="5" spans="1:10" s="369" customFormat="1" ht="12.75" customHeight="1" x14ac:dyDescent="0.2">
      <c r="A5" s="566" t="s">
        <v>245</v>
      </c>
      <c r="B5" s="566"/>
      <c r="C5" s="566"/>
      <c r="D5" s="566"/>
      <c r="E5" s="566"/>
      <c r="F5" s="566"/>
      <c r="G5" s="566"/>
      <c r="H5" s="566"/>
    </row>
    <row r="6" spans="1:10" s="369" customFormat="1" ht="12.75" customHeight="1" x14ac:dyDescent="0.2">
      <c r="A6" s="310" t="str">
        <f>CONCATENATE(LEFT(Impressum!C12,SEARCH("(",Impressum!C12)-1),"(Hauptsitz des Arbeitgebers",TEXT(0,"#¹⁾"),")")</f>
        <v>Deutschland (Hauptsitz des Arbeitgebers¹⁾)</v>
      </c>
      <c r="B6" s="124"/>
      <c r="C6" s="381"/>
      <c r="D6" s="124"/>
      <c r="E6" s="124"/>
      <c r="F6" s="124"/>
      <c r="G6" s="124"/>
      <c r="H6" s="124"/>
    </row>
    <row r="7" spans="1:10" s="369" customFormat="1" ht="12.75" customHeight="1" x14ac:dyDescent="0.2">
      <c r="A7" s="8" t="s">
        <v>427</v>
      </c>
      <c r="B7" s="8"/>
      <c r="C7" s="380"/>
      <c r="D7" s="8"/>
      <c r="E7" s="8"/>
      <c r="F7" s="8"/>
      <c r="G7" s="8"/>
      <c r="H7" s="8"/>
    </row>
    <row r="8" spans="1:10" x14ac:dyDescent="0.2">
      <c r="A8" s="360"/>
      <c r="B8" s="360"/>
      <c r="C8" s="382"/>
      <c r="D8" s="383"/>
      <c r="E8" s="383"/>
      <c r="F8" s="383"/>
      <c r="G8" s="383"/>
      <c r="H8" s="383"/>
    </row>
    <row r="9" spans="1:10" s="369" customFormat="1" ht="15" customHeight="1" x14ac:dyDescent="0.2">
      <c r="A9" s="561" t="s">
        <v>394</v>
      </c>
      <c r="B9" s="562" t="s">
        <v>200</v>
      </c>
      <c r="C9" s="568" t="s">
        <v>3</v>
      </c>
      <c r="D9" s="569"/>
      <c r="E9" s="560" t="s">
        <v>231</v>
      </c>
      <c r="F9" s="560"/>
      <c r="G9" s="560"/>
      <c r="H9" s="562" t="s">
        <v>274</v>
      </c>
    </row>
    <row r="10" spans="1:10" s="369" customFormat="1" ht="48.75" customHeight="1" x14ac:dyDescent="0.2">
      <c r="A10" s="561"/>
      <c r="B10" s="563"/>
      <c r="C10" s="372" t="s">
        <v>1</v>
      </c>
      <c r="D10" s="372" t="s">
        <v>223</v>
      </c>
      <c r="E10" s="372" t="s">
        <v>239</v>
      </c>
      <c r="F10" s="373" t="s">
        <v>6</v>
      </c>
      <c r="G10" s="372" t="s">
        <v>7</v>
      </c>
      <c r="H10" s="563"/>
    </row>
    <row r="11" spans="1:10" s="369" customFormat="1" ht="11.25" customHeight="1" x14ac:dyDescent="0.2">
      <c r="A11" s="567"/>
      <c r="B11" s="216">
        <v>1</v>
      </c>
      <c r="C11" s="217">
        <v>2</v>
      </c>
      <c r="D11" s="217">
        <v>3</v>
      </c>
      <c r="E11" s="217">
        <v>4</v>
      </c>
      <c r="F11" s="217">
        <v>5</v>
      </c>
      <c r="G11" s="217">
        <v>6</v>
      </c>
      <c r="H11" s="217">
        <v>7</v>
      </c>
    </row>
    <row r="12" spans="1:10" s="369" customFormat="1" ht="19.899999999999999" customHeight="1" x14ac:dyDescent="0.2">
      <c r="A12" s="277" t="s">
        <v>234</v>
      </c>
      <c r="B12" s="269">
        <v>178690</v>
      </c>
      <c r="C12" s="384">
        <v>30626036.885714401</v>
      </c>
      <c r="D12" s="384">
        <v>25720072.490368001</v>
      </c>
      <c r="E12" s="385">
        <v>1241611.0041486199</v>
      </c>
      <c r="F12" s="384">
        <v>916845.69556277106</v>
      </c>
      <c r="G12" s="384">
        <v>324765.30858584098</v>
      </c>
      <c r="H12" s="384">
        <v>225791.80638529401</v>
      </c>
      <c r="I12" s="17"/>
    </row>
    <row r="13" spans="1:10" s="369" customFormat="1" ht="15" customHeight="1" x14ac:dyDescent="0.2">
      <c r="A13" s="263" t="s">
        <v>10</v>
      </c>
      <c r="B13" s="13">
        <v>166580</v>
      </c>
      <c r="C13" s="20">
        <v>23968160.3055554</v>
      </c>
      <c r="D13" s="19">
        <v>20091320.022510801</v>
      </c>
      <c r="E13" s="386">
        <v>958807.22002163599</v>
      </c>
      <c r="F13" s="19">
        <v>657484.94000721804</v>
      </c>
      <c r="G13" s="19">
        <v>301322.28001441603</v>
      </c>
      <c r="H13" s="19">
        <v>137760.424639259</v>
      </c>
      <c r="I13" s="17"/>
    </row>
    <row r="14" spans="1:10" s="369" customFormat="1" ht="15" customHeight="1" x14ac:dyDescent="0.2">
      <c r="A14" s="283" t="s">
        <v>2</v>
      </c>
      <c r="B14" s="154">
        <v>12110</v>
      </c>
      <c r="C14" s="161">
        <v>6657876.58015873</v>
      </c>
      <c r="D14" s="162">
        <v>5628752.4678571504</v>
      </c>
      <c r="E14" s="387">
        <v>282803.78412698099</v>
      </c>
      <c r="F14" s="162">
        <v>259360.75555555499</v>
      </c>
      <c r="G14" s="162">
        <v>23443.028571425999</v>
      </c>
      <c r="H14" s="162">
        <v>88031.381746035302</v>
      </c>
      <c r="I14" s="17"/>
    </row>
    <row r="15" spans="1:10" s="278" customFormat="1" ht="36" customHeight="1" x14ac:dyDescent="0.2">
      <c r="A15" s="306" t="s">
        <v>297</v>
      </c>
      <c r="B15" s="281">
        <v>81704</v>
      </c>
      <c r="C15" s="279">
        <v>3045362.12994229</v>
      </c>
      <c r="D15" s="279">
        <v>2320499.1284271101</v>
      </c>
      <c r="E15" s="388">
        <v>81704</v>
      </c>
      <c r="F15" s="279">
        <v>43064.910173158998</v>
      </c>
      <c r="G15" s="279">
        <v>38639.089826841002</v>
      </c>
      <c r="H15" s="279">
        <v>23398.0216811014</v>
      </c>
      <c r="I15" s="17"/>
    </row>
    <row r="16" spans="1:10" s="369" customFormat="1" ht="15" customHeight="1" x14ac:dyDescent="0.2">
      <c r="A16" s="308" t="s">
        <v>10</v>
      </c>
      <c r="B16" s="13">
        <v>78209</v>
      </c>
      <c r="C16" s="19">
        <v>2902969.0823232401</v>
      </c>
      <c r="D16" s="19">
        <v>2219600.5808080598</v>
      </c>
      <c r="E16" s="386">
        <v>78209</v>
      </c>
      <c r="F16" s="19">
        <v>40673.410173158503</v>
      </c>
      <c r="G16" s="19">
        <v>37535.589826841497</v>
      </c>
      <c r="H16" s="19">
        <v>21377.6288239563</v>
      </c>
      <c r="I16" s="17"/>
    </row>
    <row r="17" spans="1:9" s="17" customFormat="1" ht="15" customHeight="1" x14ac:dyDescent="0.2">
      <c r="A17" s="309" t="s">
        <v>2</v>
      </c>
      <c r="B17" s="154">
        <v>3495</v>
      </c>
      <c r="C17" s="162">
        <v>142393.047619049</v>
      </c>
      <c r="D17" s="162">
        <v>100898.547619046</v>
      </c>
      <c r="E17" s="387">
        <v>3495</v>
      </c>
      <c r="F17" s="162">
        <v>2391.5000000005002</v>
      </c>
      <c r="G17" s="162">
        <v>1103.4999999995</v>
      </c>
      <c r="H17" s="162">
        <v>2020.3928571450999</v>
      </c>
    </row>
    <row r="18" spans="1:9" s="278" customFormat="1" ht="36" customHeight="1" x14ac:dyDescent="0.2">
      <c r="A18" s="306" t="s">
        <v>298</v>
      </c>
      <c r="B18" s="281">
        <v>31171</v>
      </c>
      <c r="C18" s="279">
        <v>1925796.9173520899</v>
      </c>
      <c r="D18" s="279">
        <v>1525199.48888887</v>
      </c>
      <c r="E18" s="388">
        <v>62342</v>
      </c>
      <c r="F18" s="279">
        <v>36073.722835498003</v>
      </c>
      <c r="G18" s="279">
        <v>26268.277164502</v>
      </c>
      <c r="H18" s="279">
        <v>12236.598701298901</v>
      </c>
      <c r="I18" s="17"/>
    </row>
    <row r="19" spans="1:9" s="369" customFormat="1" ht="15" customHeight="1" x14ac:dyDescent="0.2">
      <c r="A19" s="308" t="s">
        <v>10</v>
      </c>
      <c r="B19" s="13">
        <v>29430</v>
      </c>
      <c r="C19" s="19">
        <v>1807367.3483044701</v>
      </c>
      <c r="D19" s="19">
        <v>1439435.11388888</v>
      </c>
      <c r="E19" s="386">
        <v>58860</v>
      </c>
      <c r="F19" s="19">
        <v>33421.556168830801</v>
      </c>
      <c r="G19" s="19">
        <v>25438.443831169199</v>
      </c>
      <c r="H19" s="19">
        <v>10756.4320346327</v>
      </c>
      <c r="I19" s="17"/>
    </row>
    <row r="20" spans="1:9" s="17" customFormat="1" ht="15" customHeight="1" x14ac:dyDescent="0.2">
      <c r="A20" s="309" t="s">
        <v>2</v>
      </c>
      <c r="B20" s="154">
        <v>1741</v>
      </c>
      <c r="C20" s="162">
        <v>118429.569047617</v>
      </c>
      <c r="D20" s="162">
        <v>85764.3749999992</v>
      </c>
      <c r="E20" s="387">
        <v>3482</v>
      </c>
      <c r="F20" s="162">
        <v>2652.1666666671999</v>
      </c>
      <c r="G20" s="162">
        <v>829.83333333279904</v>
      </c>
      <c r="H20" s="162">
        <v>1480.1666666661999</v>
      </c>
    </row>
    <row r="21" spans="1:9" s="280" customFormat="1" ht="36" customHeight="1" x14ac:dyDescent="0.2">
      <c r="A21" s="306" t="s">
        <v>299</v>
      </c>
      <c r="B21" s="281">
        <v>65815</v>
      </c>
      <c r="C21" s="282">
        <v>25654877.838419799</v>
      </c>
      <c r="D21" s="282">
        <v>21874373.8730519</v>
      </c>
      <c r="E21" s="389">
        <v>1097565.0041486099</v>
      </c>
      <c r="F21" s="282">
        <v>837707.06255411403</v>
      </c>
      <c r="G21" s="282">
        <v>259857.94159449899</v>
      </c>
      <c r="H21" s="282">
        <v>190157.18600289401</v>
      </c>
      <c r="I21" s="17"/>
    </row>
    <row r="22" spans="1:9" s="369" customFormat="1" ht="15" customHeight="1" x14ac:dyDescent="0.2">
      <c r="A22" s="308" t="s">
        <v>10</v>
      </c>
      <c r="B22" s="13">
        <v>58941</v>
      </c>
      <c r="C22" s="19">
        <v>19257823.8749277</v>
      </c>
      <c r="D22" s="19">
        <v>16432284.3278138</v>
      </c>
      <c r="E22" s="386">
        <v>821738.22002163401</v>
      </c>
      <c r="F22" s="19">
        <v>583389.973665228</v>
      </c>
      <c r="G22" s="19">
        <v>238348.246356405</v>
      </c>
      <c r="H22" s="19">
        <v>105626.36378067</v>
      </c>
      <c r="I22" s="17"/>
    </row>
    <row r="23" spans="1:9" s="369" customFormat="1" ht="15" customHeight="1" x14ac:dyDescent="0.2">
      <c r="A23" s="309" t="s">
        <v>2</v>
      </c>
      <c r="B23" s="154">
        <v>6874</v>
      </c>
      <c r="C23" s="162">
        <v>6397053.9634920703</v>
      </c>
      <c r="D23" s="162">
        <v>5442089.5452381</v>
      </c>
      <c r="E23" s="387">
        <v>275826.78412698099</v>
      </c>
      <c r="F23" s="162">
        <v>254317.08888888801</v>
      </c>
      <c r="G23" s="162">
        <v>21509.6952380937</v>
      </c>
      <c r="H23" s="162">
        <v>84530.822222224</v>
      </c>
      <c r="I23" s="17"/>
    </row>
    <row r="24" spans="1:9" s="369" customFormat="1" ht="12.75" customHeight="1" x14ac:dyDescent="0.2">
      <c r="A24" s="325"/>
      <c r="B24" s="313"/>
      <c r="C24" s="314"/>
      <c r="D24" s="315"/>
      <c r="E24" s="315"/>
      <c r="F24" s="315"/>
      <c r="G24" s="315"/>
      <c r="H24" s="21" t="s">
        <v>8</v>
      </c>
    </row>
    <row r="25" spans="1:9" s="504" customFormat="1" ht="11.25" customHeight="1" x14ac:dyDescent="0.2">
      <c r="A25" s="325" t="s">
        <v>385</v>
      </c>
      <c r="B25" s="505"/>
      <c r="C25" s="357"/>
      <c r="D25" s="505"/>
      <c r="E25" s="505"/>
      <c r="F25" s="505"/>
    </row>
    <row r="26" spans="1:9" s="369" customFormat="1" ht="11.25" customHeight="1" x14ac:dyDescent="0.2">
      <c r="A26" s="325" t="s">
        <v>244</v>
      </c>
      <c r="B26" s="11"/>
      <c r="C26" s="357"/>
      <c r="D26" s="11"/>
      <c r="E26" s="11"/>
      <c r="F26" s="11"/>
    </row>
    <row r="27" spans="1:9" ht="68.25" customHeight="1" x14ac:dyDescent="0.2">
      <c r="A27" s="558" t="s">
        <v>300</v>
      </c>
      <c r="B27" s="558"/>
      <c r="C27" s="558"/>
      <c r="D27" s="558"/>
      <c r="E27" s="558"/>
      <c r="F27" s="558"/>
      <c r="G27" s="558"/>
      <c r="H27" s="558"/>
      <c r="I27" s="390"/>
    </row>
    <row r="28" spans="1:9" x14ac:dyDescent="0.2">
      <c r="A28" s="11"/>
      <c r="B28" s="11"/>
      <c r="C28" s="357"/>
      <c r="D28" s="11"/>
      <c r="E28" s="11"/>
      <c r="F28" s="11"/>
      <c r="G28" s="11"/>
      <c r="H28" s="11"/>
    </row>
    <row r="29" spans="1:9" x14ac:dyDescent="0.2">
      <c r="A29" s="11"/>
      <c r="B29" s="11"/>
      <c r="C29" s="357"/>
      <c r="D29" s="11"/>
      <c r="E29" s="11"/>
      <c r="F29" s="11"/>
      <c r="G29" s="11"/>
      <c r="H29" s="11"/>
    </row>
    <row r="30" spans="1:9" x14ac:dyDescent="0.2">
      <c r="A30" s="11"/>
      <c r="B30" s="11"/>
      <c r="C30" s="357"/>
      <c r="D30" s="11"/>
      <c r="E30" s="11"/>
      <c r="F30" s="11"/>
      <c r="G30" s="11"/>
      <c r="H30" s="11"/>
    </row>
    <row r="31" spans="1:9" x14ac:dyDescent="0.2">
      <c r="A31" s="11"/>
      <c r="B31" s="11"/>
      <c r="C31" s="357"/>
      <c r="D31" s="11"/>
      <c r="E31" s="11"/>
      <c r="F31" s="11"/>
      <c r="G31" s="11"/>
      <c r="H31" s="11"/>
    </row>
    <row r="32" spans="1:9" x14ac:dyDescent="0.2">
      <c r="A32" s="11"/>
      <c r="B32" s="11"/>
      <c r="C32" s="357"/>
      <c r="D32" s="11"/>
      <c r="E32" s="11"/>
      <c r="F32" s="11"/>
      <c r="G32" s="11"/>
      <c r="H32" s="11"/>
    </row>
    <row r="33" spans="1:8" x14ac:dyDescent="0.2">
      <c r="A33" s="11"/>
      <c r="B33" s="11"/>
      <c r="C33" s="357"/>
      <c r="D33" s="11"/>
      <c r="E33" s="11"/>
      <c r="F33" s="11"/>
      <c r="G33" s="11"/>
      <c r="H33" s="11"/>
    </row>
    <row r="34" spans="1:8" x14ac:dyDescent="0.2">
      <c r="A34" s="11"/>
      <c r="B34" s="11"/>
      <c r="C34" s="357"/>
      <c r="D34" s="11"/>
      <c r="E34" s="11"/>
      <c r="F34" s="11"/>
      <c r="G34" s="11"/>
      <c r="H34" s="11"/>
    </row>
    <row r="35" spans="1:8" x14ac:dyDescent="0.2">
      <c r="A35" s="11"/>
      <c r="B35" s="11"/>
      <c r="C35" s="357"/>
      <c r="D35" s="11"/>
      <c r="E35" s="11"/>
      <c r="F35" s="11"/>
      <c r="G35" s="11"/>
      <c r="H35" s="11"/>
    </row>
    <row r="36" spans="1:8" x14ac:dyDescent="0.2">
      <c r="A36" s="11"/>
      <c r="B36" s="11"/>
      <c r="C36" s="357"/>
      <c r="D36" s="11"/>
      <c r="E36" s="11"/>
      <c r="F36" s="11"/>
      <c r="G36" s="11"/>
      <c r="H36" s="11"/>
    </row>
    <row r="37" spans="1:8" x14ac:dyDescent="0.2">
      <c r="A37" s="11"/>
      <c r="B37" s="11"/>
      <c r="C37" s="357"/>
      <c r="D37" s="11"/>
      <c r="E37" s="11"/>
      <c r="F37" s="11"/>
      <c r="G37" s="11"/>
      <c r="H37" s="11"/>
    </row>
    <row r="38" spans="1:8" x14ac:dyDescent="0.2">
      <c r="A38" s="11"/>
      <c r="B38" s="11"/>
      <c r="C38" s="357"/>
      <c r="D38" s="11"/>
      <c r="E38" s="11"/>
      <c r="F38" s="11"/>
      <c r="G38" s="11"/>
      <c r="H38" s="11"/>
    </row>
    <row r="39" spans="1:8" x14ac:dyDescent="0.2">
      <c r="A39" s="11"/>
      <c r="B39" s="11"/>
      <c r="C39" s="357"/>
      <c r="D39" s="11"/>
      <c r="E39" s="11"/>
      <c r="F39" s="11"/>
      <c r="G39" s="11"/>
      <c r="H39" s="11"/>
    </row>
    <row r="40" spans="1:8" x14ac:dyDescent="0.2">
      <c r="A40" s="11"/>
      <c r="B40" s="11"/>
      <c r="C40" s="357"/>
      <c r="D40" s="11"/>
      <c r="E40" s="11"/>
      <c r="F40" s="11"/>
      <c r="G40" s="11"/>
      <c r="H40" s="11"/>
    </row>
    <row r="41" spans="1:8" x14ac:dyDescent="0.2">
      <c r="A41" s="11"/>
      <c r="B41" s="11"/>
      <c r="C41" s="357"/>
      <c r="D41" s="11"/>
      <c r="E41" s="11"/>
      <c r="F41" s="11"/>
      <c r="G41" s="11"/>
      <c r="H41" s="11"/>
    </row>
    <row r="42" spans="1:8" x14ac:dyDescent="0.2">
      <c r="A42" s="11"/>
      <c r="B42" s="11"/>
      <c r="C42" s="357"/>
      <c r="D42" s="11"/>
      <c r="E42" s="11"/>
      <c r="F42" s="11"/>
      <c r="G42" s="11"/>
      <c r="H42" s="11"/>
    </row>
    <row r="43" spans="1:8" x14ac:dyDescent="0.2">
      <c r="A43" s="11"/>
      <c r="B43" s="11"/>
      <c r="C43" s="357"/>
      <c r="D43" s="11"/>
      <c r="E43" s="11"/>
      <c r="F43" s="11"/>
      <c r="G43" s="11"/>
      <c r="H43" s="11"/>
    </row>
    <row r="44" spans="1:8" x14ac:dyDescent="0.2">
      <c r="A44" s="11"/>
      <c r="B44" s="11"/>
      <c r="C44" s="357"/>
      <c r="D44" s="11"/>
      <c r="E44" s="11"/>
      <c r="F44" s="11"/>
      <c r="G44" s="11"/>
      <c r="H44" s="11"/>
    </row>
    <row r="45" spans="1:8" x14ac:dyDescent="0.2">
      <c r="A45" s="11"/>
      <c r="B45" s="11"/>
      <c r="C45" s="357"/>
      <c r="D45" s="11"/>
      <c r="E45" s="11"/>
      <c r="F45" s="11"/>
      <c r="G45" s="11"/>
      <c r="H45" s="11"/>
    </row>
    <row r="46" spans="1:8" x14ac:dyDescent="0.2">
      <c r="A46" s="11"/>
      <c r="B46" s="11"/>
      <c r="C46" s="357"/>
      <c r="D46" s="11"/>
      <c r="E46" s="11"/>
      <c r="F46" s="11"/>
      <c r="G46" s="11"/>
      <c r="H46" s="11"/>
    </row>
    <row r="47" spans="1:8" x14ac:dyDescent="0.2">
      <c r="A47" s="11"/>
      <c r="B47" s="11"/>
      <c r="C47" s="357"/>
      <c r="D47" s="11"/>
      <c r="E47" s="11"/>
      <c r="F47" s="11"/>
      <c r="G47" s="11"/>
      <c r="H47" s="11"/>
    </row>
    <row r="48" spans="1:8" x14ac:dyDescent="0.2">
      <c r="A48" s="11"/>
      <c r="B48" s="11"/>
      <c r="C48" s="357"/>
      <c r="D48" s="11"/>
      <c r="E48" s="11"/>
      <c r="F48" s="11"/>
      <c r="G48" s="11"/>
      <c r="H48" s="11"/>
    </row>
    <row r="49" spans="1:8" x14ac:dyDescent="0.2">
      <c r="A49" s="11"/>
      <c r="B49" s="11"/>
      <c r="C49" s="357"/>
      <c r="D49" s="11"/>
      <c r="E49" s="11"/>
      <c r="F49" s="11"/>
      <c r="G49" s="11"/>
      <c r="H49" s="11"/>
    </row>
    <row r="50" spans="1:8" x14ac:dyDescent="0.2">
      <c r="A50" s="11"/>
      <c r="B50" s="11"/>
      <c r="C50" s="357"/>
      <c r="D50" s="11"/>
      <c r="E50" s="11"/>
      <c r="F50" s="11"/>
      <c r="G50" s="11"/>
      <c r="H50" s="11"/>
    </row>
    <row r="51" spans="1:8" x14ac:dyDescent="0.2">
      <c r="A51" s="11"/>
      <c r="B51" s="11"/>
      <c r="C51" s="357"/>
      <c r="D51" s="11"/>
      <c r="E51" s="11"/>
      <c r="F51" s="11"/>
      <c r="G51" s="11"/>
      <c r="H51" s="11"/>
    </row>
    <row r="52" spans="1:8" x14ac:dyDescent="0.2">
      <c r="A52" s="11"/>
      <c r="B52" s="11"/>
      <c r="C52" s="357"/>
      <c r="D52" s="11"/>
      <c r="E52" s="11"/>
      <c r="F52" s="11"/>
      <c r="G52" s="11"/>
      <c r="H52" s="11"/>
    </row>
    <row r="53" spans="1:8" x14ac:dyDescent="0.2">
      <c r="A53" s="11"/>
      <c r="B53" s="11"/>
      <c r="C53" s="357"/>
      <c r="D53" s="11"/>
      <c r="E53" s="11"/>
      <c r="F53" s="11"/>
      <c r="G53" s="11"/>
      <c r="H53" s="11"/>
    </row>
    <row r="54" spans="1:8" x14ac:dyDescent="0.2">
      <c r="A54" s="11"/>
      <c r="B54" s="11"/>
      <c r="C54" s="357"/>
      <c r="D54" s="11"/>
      <c r="E54" s="11"/>
      <c r="F54" s="11"/>
      <c r="G54" s="11"/>
      <c r="H54" s="11"/>
    </row>
    <row r="55" spans="1:8" x14ac:dyDescent="0.2">
      <c r="A55" s="11"/>
      <c r="B55" s="11"/>
      <c r="C55" s="357"/>
      <c r="D55" s="11"/>
      <c r="E55" s="11"/>
      <c r="F55" s="11"/>
      <c r="G55" s="11"/>
      <c r="H55" s="11"/>
    </row>
    <row r="56" spans="1:8" x14ac:dyDescent="0.2">
      <c r="A56" s="11"/>
      <c r="B56" s="11"/>
      <c r="C56" s="357"/>
      <c r="D56" s="11"/>
      <c r="E56" s="11"/>
      <c r="F56" s="11"/>
      <c r="G56" s="11"/>
      <c r="H56" s="11"/>
    </row>
    <row r="57" spans="1:8" x14ac:dyDescent="0.2">
      <c r="A57" s="11"/>
      <c r="B57" s="11"/>
      <c r="C57" s="357"/>
      <c r="D57" s="11"/>
      <c r="E57" s="11"/>
      <c r="F57" s="11"/>
      <c r="G57" s="11"/>
      <c r="H57" s="11"/>
    </row>
    <row r="58" spans="1:8" x14ac:dyDescent="0.2">
      <c r="A58" s="11"/>
      <c r="B58" s="11"/>
      <c r="C58" s="357"/>
      <c r="D58" s="11"/>
      <c r="E58" s="11"/>
      <c r="F58" s="11"/>
      <c r="G58" s="11"/>
      <c r="H58" s="11"/>
    </row>
    <row r="59" spans="1:8" x14ac:dyDescent="0.2">
      <c r="A59" s="11"/>
      <c r="B59" s="11"/>
      <c r="C59" s="357"/>
      <c r="D59" s="11"/>
      <c r="E59" s="11"/>
      <c r="F59" s="11"/>
      <c r="G59" s="11"/>
      <c r="H59" s="11"/>
    </row>
    <row r="60" spans="1:8" x14ac:dyDescent="0.2">
      <c r="A60" s="11"/>
      <c r="B60" s="11"/>
      <c r="C60" s="357"/>
      <c r="D60" s="11"/>
      <c r="E60" s="11"/>
      <c r="F60" s="11"/>
      <c r="G60" s="11"/>
      <c r="H60" s="11"/>
    </row>
    <row r="61" spans="1:8" x14ac:dyDescent="0.2">
      <c r="A61" s="11"/>
      <c r="B61" s="11"/>
      <c r="C61" s="357"/>
      <c r="D61" s="11"/>
      <c r="E61" s="11"/>
      <c r="F61" s="11"/>
      <c r="G61" s="11"/>
      <c r="H61" s="11"/>
    </row>
    <row r="62" spans="1:8" x14ac:dyDescent="0.2">
      <c r="A62" s="11"/>
      <c r="B62" s="11"/>
      <c r="C62" s="357"/>
      <c r="D62" s="11"/>
      <c r="E62" s="11"/>
      <c r="F62" s="11"/>
      <c r="G62" s="11"/>
      <c r="H62" s="11"/>
    </row>
    <row r="63" spans="1:8" x14ac:dyDescent="0.2">
      <c r="A63" s="11"/>
      <c r="B63" s="11"/>
      <c r="C63" s="357"/>
      <c r="D63" s="11"/>
      <c r="E63" s="11"/>
      <c r="F63" s="11"/>
      <c r="G63" s="11"/>
      <c r="H63" s="11"/>
    </row>
    <row r="64" spans="1:8" x14ac:dyDescent="0.2">
      <c r="A64" s="11"/>
      <c r="B64" s="11"/>
      <c r="C64" s="357"/>
      <c r="D64" s="11"/>
      <c r="E64" s="11"/>
      <c r="F64" s="11"/>
      <c r="G64" s="11"/>
      <c r="H64" s="11"/>
    </row>
    <row r="65" spans="1:8" x14ac:dyDescent="0.2">
      <c r="A65" s="11"/>
      <c r="B65" s="11"/>
      <c r="C65" s="357"/>
      <c r="D65" s="11"/>
      <c r="E65" s="11"/>
      <c r="F65" s="11"/>
      <c r="G65" s="11"/>
      <c r="H65" s="11"/>
    </row>
    <row r="66" spans="1:8" x14ac:dyDescent="0.2">
      <c r="A66" s="11"/>
      <c r="B66" s="11"/>
      <c r="C66" s="357"/>
      <c r="D66" s="11"/>
      <c r="E66" s="11"/>
      <c r="F66" s="11"/>
      <c r="G66" s="11"/>
      <c r="H66" s="11"/>
    </row>
    <row r="67" spans="1:8" x14ac:dyDescent="0.2">
      <c r="A67" s="11"/>
      <c r="B67" s="11"/>
      <c r="C67" s="357"/>
      <c r="D67" s="11"/>
      <c r="E67" s="11"/>
      <c r="F67" s="11"/>
      <c r="G67" s="11"/>
      <c r="H67" s="11"/>
    </row>
    <row r="68" spans="1:8" x14ac:dyDescent="0.2">
      <c r="A68" s="11"/>
      <c r="B68" s="11"/>
      <c r="C68" s="357"/>
      <c r="D68" s="11"/>
      <c r="E68" s="11"/>
      <c r="F68" s="11"/>
      <c r="G68" s="11"/>
      <c r="H68" s="11"/>
    </row>
    <row r="69" spans="1:8" x14ac:dyDescent="0.2">
      <c r="A69" s="11"/>
      <c r="B69" s="11"/>
      <c r="C69" s="357"/>
      <c r="D69" s="11"/>
      <c r="E69" s="11"/>
      <c r="F69" s="11"/>
      <c r="G69" s="11"/>
      <c r="H69" s="11"/>
    </row>
    <row r="70" spans="1:8" x14ac:dyDescent="0.2">
      <c r="A70" s="11"/>
      <c r="B70" s="11"/>
      <c r="C70" s="357"/>
      <c r="D70" s="11"/>
      <c r="E70" s="11"/>
      <c r="F70" s="11"/>
      <c r="G70" s="11"/>
      <c r="H70" s="11"/>
    </row>
    <row r="71" spans="1:8" x14ac:dyDescent="0.2">
      <c r="A71" s="11"/>
      <c r="B71" s="11"/>
      <c r="C71" s="357"/>
      <c r="D71" s="11"/>
      <c r="E71" s="11"/>
      <c r="F71" s="11"/>
      <c r="G71" s="11"/>
      <c r="H71" s="11"/>
    </row>
    <row r="72" spans="1:8" x14ac:dyDescent="0.2">
      <c r="A72" s="11"/>
      <c r="B72" s="11"/>
      <c r="C72" s="357"/>
      <c r="D72" s="11"/>
      <c r="E72" s="11"/>
      <c r="F72" s="11"/>
      <c r="G72" s="11"/>
      <c r="H72" s="11"/>
    </row>
    <row r="73" spans="1:8" x14ac:dyDescent="0.2">
      <c r="A73" s="11"/>
      <c r="B73" s="11"/>
      <c r="C73" s="357"/>
      <c r="D73" s="11"/>
      <c r="E73" s="11"/>
      <c r="F73" s="11"/>
      <c r="G73" s="11"/>
      <c r="H73" s="11"/>
    </row>
    <row r="74" spans="1:8" x14ac:dyDescent="0.2">
      <c r="A74" s="11"/>
      <c r="B74" s="11"/>
      <c r="C74" s="357"/>
      <c r="D74" s="11"/>
      <c r="E74" s="11"/>
      <c r="F74" s="11"/>
      <c r="G74" s="11"/>
      <c r="H74" s="11"/>
    </row>
    <row r="75" spans="1:8" x14ac:dyDescent="0.2">
      <c r="A75" s="11"/>
      <c r="B75" s="11"/>
      <c r="C75" s="357"/>
      <c r="D75" s="11"/>
      <c r="E75" s="11"/>
      <c r="F75" s="11"/>
      <c r="G75" s="11"/>
      <c r="H75" s="11"/>
    </row>
    <row r="76" spans="1:8" x14ac:dyDescent="0.2">
      <c r="A76" s="11"/>
      <c r="B76" s="11"/>
      <c r="C76" s="357"/>
      <c r="D76" s="11"/>
      <c r="E76" s="11"/>
      <c r="F76" s="11"/>
      <c r="G76" s="11"/>
      <c r="H76" s="11"/>
    </row>
    <row r="77" spans="1:8" x14ac:dyDescent="0.2">
      <c r="A77" s="11"/>
      <c r="B77" s="11"/>
      <c r="C77" s="357"/>
      <c r="D77" s="11"/>
      <c r="E77" s="11"/>
      <c r="F77" s="11"/>
      <c r="G77" s="11"/>
      <c r="H77" s="11"/>
    </row>
    <row r="78" spans="1:8" x14ac:dyDescent="0.2">
      <c r="A78" s="11"/>
      <c r="B78" s="11"/>
      <c r="C78" s="357"/>
      <c r="D78" s="11"/>
      <c r="E78" s="11"/>
      <c r="F78" s="11"/>
      <c r="G78" s="11"/>
      <c r="H78" s="11"/>
    </row>
    <row r="79" spans="1:8" x14ac:dyDescent="0.2">
      <c r="A79" s="11"/>
      <c r="B79" s="11"/>
      <c r="C79" s="357"/>
      <c r="D79" s="11"/>
      <c r="E79" s="11"/>
      <c r="F79" s="11"/>
      <c r="G79" s="11"/>
      <c r="H79" s="11"/>
    </row>
    <row r="80" spans="1:8" x14ac:dyDescent="0.2">
      <c r="A80" s="11"/>
      <c r="B80" s="11"/>
      <c r="C80" s="357"/>
      <c r="D80" s="11"/>
      <c r="E80" s="11"/>
      <c r="F80" s="11"/>
      <c r="G80" s="11"/>
      <c r="H80" s="11"/>
    </row>
    <row r="81" spans="1:8" x14ac:dyDescent="0.2">
      <c r="A81" s="11"/>
      <c r="B81" s="11"/>
      <c r="C81" s="357"/>
      <c r="D81" s="11"/>
      <c r="E81" s="11"/>
      <c r="F81" s="11"/>
      <c r="G81" s="11"/>
      <c r="H81" s="11"/>
    </row>
    <row r="82" spans="1:8" x14ac:dyDescent="0.2">
      <c r="A82" s="11"/>
      <c r="B82" s="11"/>
      <c r="C82" s="357"/>
      <c r="D82" s="11"/>
      <c r="E82" s="11"/>
      <c r="F82" s="11"/>
      <c r="G82" s="11"/>
      <c r="H82" s="11"/>
    </row>
    <row r="83" spans="1:8" x14ac:dyDescent="0.2">
      <c r="A83" s="11"/>
      <c r="B83" s="11"/>
      <c r="C83" s="357"/>
      <c r="D83" s="11"/>
      <c r="E83" s="11"/>
      <c r="F83" s="11"/>
      <c r="G83" s="11"/>
      <c r="H83" s="11"/>
    </row>
    <row r="84" spans="1:8" x14ac:dyDescent="0.2">
      <c r="A84" s="11"/>
      <c r="B84" s="11"/>
      <c r="C84" s="357"/>
      <c r="D84" s="11"/>
      <c r="E84" s="11"/>
      <c r="F84" s="11"/>
      <c r="G84" s="11"/>
      <c r="H84" s="11"/>
    </row>
    <row r="85" spans="1:8" x14ac:dyDescent="0.2">
      <c r="A85" s="11"/>
      <c r="B85" s="11"/>
      <c r="C85" s="357"/>
      <c r="D85" s="11"/>
      <c r="E85" s="11"/>
      <c r="F85" s="11"/>
      <c r="G85" s="11"/>
      <c r="H85" s="11"/>
    </row>
    <row r="86" spans="1:8" x14ac:dyDescent="0.2">
      <c r="A86" s="11"/>
      <c r="B86" s="11"/>
      <c r="C86" s="357"/>
      <c r="D86" s="11"/>
      <c r="E86" s="11"/>
      <c r="F86" s="11"/>
      <c r="G86" s="11"/>
      <c r="H86" s="11"/>
    </row>
    <row r="87" spans="1:8" x14ac:dyDescent="0.2">
      <c r="A87" s="11"/>
      <c r="B87" s="11"/>
      <c r="C87" s="357"/>
      <c r="D87" s="11"/>
      <c r="E87" s="11"/>
      <c r="F87" s="11"/>
      <c r="G87" s="11"/>
      <c r="H87" s="11"/>
    </row>
    <row r="88" spans="1:8" x14ac:dyDescent="0.2">
      <c r="A88" s="11"/>
      <c r="B88" s="11"/>
      <c r="C88" s="357"/>
      <c r="D88" s="11"/>
      <c r="E88" s="11"/>
      <c r="F88" s="11"/>
      <c r="G88" s="11"/>
      <c r="H88" s="11"/>
    </row>
    <row r="89" spans="1:8" x14ac:dyDescent="0.2">
      <c r="A89" s="11"/>
      <c r="B89" s="11"/>
      <c r="C89" s="357"/>
      <c r="D89" s="11"/>
      <c r="E89" s="11"/>
      <c r="F89" s="11"/>
      <c r="G89" s="11"/>
      <c r="H89" s="11"/>
    </row>
    <row r="90" spans="1:8" x14ac:dyDescent="0.2">
      <c r="A90" s="11"/>
      <c r="B90" s="11"/>
      <c r="C90" s="357"/>
      <c r="D90" s="11"/>
      <c r="E90" s="11"/>
      <c r="F90" s="11"/>
      <c r="G90" s="11"/>
      <c r="H90" s="11"/>
    </row>
    <row r="91" spans="1:8" x14ac:dyDescent="0.2">
      <c r="A91" s="11"/>
      <c r="B91" s="11"/>
      <c r="C91" s="357"/>
      <c r="D91" s="11"/>
      <c r="E91" s="11"/>
      <c r="F91" s="11"/>
      <c r="G91" s="11"/>
      <c r="H91" s="11"/>
    </row>
    <row r="92" spans="1:8" x14ac:dyDescent="0.2">
      <c r="A92" s="11"/>
      <c r="B92" s="11"/>
      <c r="C92" s="357"/>
      <c r="D92" s="11"/>
      <c r="E92" s="11"/>
      <c r="F92" s="11"/>
      <c r="G92" s="11"/>
      <c r="H92" s="11"/>
    </row>
    <row r="93" spans="1:8" x14ac:dyDescent="0.2">
      <c r="A93" s="11"/>
      <c r="B93" s="11"/>
      <c r="C93" s="357"/>
      <c r="D93" s="11"/>
      <c r="E93" s="11"/>
      <c r="F93" s="11"/>
      <c r="G93" s="11"/>
      <c r="H93" s="11"/>
    </row>
    <row r="94" spans="1:8" x14ac:dyDescent="0.2">
      <c r="A94" s="11"/>
      <c r="B94" s="11"/>
      <c r="C94" s="357"/>
      <c r="D94" s="11"/>
      <c r="E94" s="11"/>
      <c r="F94" s="11"/>
      <c r="G94" s="11"/>
      <c r="H94" s="11"/>
    </row>
    <row r="95" spans="1:8" x14ac:dyDescent="0.2">
      <c r="A95" s="11"/>
      <c r="B95" s="11"/>
      <c r="C95" s="357"/>
      <c r="D95" s="11"/>
      <c r="E95" s="11"/>
      <c r="F95" s="11"/>
      <c r="G95" s="11"/>
      <c r="H95" s="11"/>
    </row>
    <row r="96" spans="1:8" x14ac:dyDescent="0.2">
      <c r="A96" s="11"/>
      <c r="B96" s="11"/>
      <c r="C96" s="357"/>
      <c r="D96" s="11"/>
      <c r="E96" s="11"/>
      <c r="F96" s="11"/>
      <c r="G96" s="11"/>
      <c r="H96" s="11"/>
    </row>
    <row r="97" spans="1:8" x14ac:dyDescent="0.2">
      <c r="A97" s="11"/>
      <c r="B97" s="11"/>
      <c r="C97" s="357"/>
      <c r="D97" s="11"/>
      <c r="E97" s="11"/>
      <c r="F97" s="11"/>
      <c r="G97" s="11"/>
      <c r="H97" s="11"/>
    </row>
    <row r="98" spans="1:8" x14ac:dyDescent="0.2">
      <c r="A98" s="11"/>
      <c r="B98" s="11"/>
      <c r="C98" s="357"/>
      <c r="D98" s="11"/>
      <c r="E98" s="11"/>
      <c r="F98" s="11"/>
      <c r="G98" s="11"/>
      <c r="H98" s="11"/>
    </row>
    <row r="99" spans="1:8" x14ac:dyDescent="0.2">
      <c r="A99" s="11"/>
      <c r="B99" s="11"/>
      <c r="C99" s="357"/>
      <c r="D99" s="11"/>
      <c r="E99" s="11"/>
      <c r="F99" s="11"/>
      <c r="G99" s="11"/>
      <c r="H99" s="11"/>
    </row>
    <row r="100" spans="1:8" x14ac:dyDescent="0.2">
      <c r="A100" s="11"/>
      <c r="B100" s="11"/>
      <c r="C100" s="357"/>
      <c r="D100" s="11"/>
      <c r="E100" s="11"/>
      <c r="F100" s="11"/>
      <c r="G100" s="11"/>
      <c r="H100" s="11"/>
    </row>
    <row r="101" spans="1:8" x14ac:dyDescent="0.2">
      <c r="A101" s="11"/>
      <c r="B101" s="11"/>
      <c r="C101" s="357"/>
      <c r="D101" s="11"/>
      <c r="E101" s="11"/>
      <c r="F101" s="11"/>
      <c r="G101" s="11"/>
      <c r="H101" s="11"/>
    </row>
    <row r="102" spans="1:8" x14ac:dyDescent="0.2">
      <c r="A102" s="11"/>
      <c r="B102" s="11"/>
      <c r="C102" s="357"/>
      <c r="D102" s="11"/>
      <c r="E102" s="11"/>
      <c r="F102" s="11"/>
      <c r="G102" s="11"/>
      <c r="H102" s="11"/>
    </row>
    <row r="103" spans="1:8" x14ac:dyDescent="0.2">
      <c r="A103" s="11"/>
      <c r="B103" s="11"/>
      <c r="C103" s="357"/>
      <c r="D103" s="11"/>
      <c r="E103" s="11"/>
      <c r="F103" s="11"/>
      <c r="G103" s="11"/>
      <c r="H103" s="11"/>
    </row>
    <row r="104" spans="1:8" x14ac:dyDescent="0.2">
      <c r="A104" s="11"/>
      <c r="B104" s="11"/>
      <c r="C104" s="357"/>
      <c r="D104" s="11"/>
      <c r="E104" s="11"/>
      <c r="F104" s="11"/>
      <c r="G104" s="11"/>
      <c r="H104" s="11"/>
    </row>
    <row r="105" spans="1:8" x14ac:dyDescent="0.2">
      <c r="A105" s="11"/>
      <c r="B105" s="11"/>
      <c r="C105" s="357"/>
      <c r="D105" s="11"/>
      <c r="E105" s="11"/>
      <c r="F105" s="11"/>
      <c r="G105" s="11"/>
      <c r="H105" s="11"/>
    </row>
    <row r="106" spans="1:8" x14ac:dyDescent="0.2">
      <c r="A106" s="11"/>
      <c r="B106" s="11"/>
      <c r="C106" s="357"/>
      <c r="D106" s="11"/>
      <c r="E106" s="11"/>
      <c r="F106" s="11"/>
      <c r="G106" s="11"/>
      <c r="H106" s="11"/>
    </row>
    <row r="107" spans="1:8" x14ac:dyDescent="0.2">
      <c r="A107" s="11"/>
      <c r="B107" s="11"/>
      <c r="C107" s="357"/>
      <c r="D107" s="11"/>
      <c r="E107" s="11"/>
      <c r="F107" s="11"/>
      <c r="G107" s="11"/>
      <c r="H107" s="11"/>
    </row>
    <row r="108" spans="1:8" x14ac:dyDescent="0.2">
      <c r="A108" s="11"/>
      <c r="B108" s="11"/>
      <c r="C108" s="357"/>
      <c r="D108" s="11"/>
      <c r="E108" s="11"/>
      <c r="F108" s="11"/>
      <c r="G108" s="11"/>
      <c r="H108" s="11"/>
    </row>
    <row r="109" spans="1:8" x14ac:dyDescent="0.2">
      <c r="A109" s="11"/>
      <c r="B109" s="11"/>
      <c r="C109" s="357"/>
      <c r="D109" s="11"/>
      <c r="E109" s="11"/>
      <c r="F109" s="11"/>
      <c r="G109" s="11"/>
      <c r="H109" s="11"/>
    </row>
    <row r="110" spans="1:8" x14ac:dyDescent="0.2">
      <c r="A110" s="11"/>
      <c r="B110" s="11"/>
      <c r="C110" s="357"/>
      <c r="D110" s="11"/>
      <c r="E110" s="11"/>
      <c r="F110" s="11"/>
      <c r="G110" s="11"/>
      <c r="H110" s="11"/>
    </row>
    <row r="111" spans="1:8" x14ac:dyDescent="0.2">
      <c r="A111" s="11"/>
      <c r="B111" s="11"/>
      <c r="C111" s="357"/>
      <c r="D111" s="11"/>
      <c r="E111" s="11"/>
      <c r="F111" s="11"/>
      <c r="G111" s="11"/>
      <c r="H111" s="11"/>
    </row>
    <row r="112" spans="1:8" x14ac:dyDescent="0.2">
      <c r="A112" s="11"/>
      <c r="B112" s="11"/>
      <c r="C112" s="357"/>
      <c r="D112" s="11"/>
      <c r="E112" s="11"/>
      <c r="F112" s="11"/>
      <c r="G112" s="11"/>
      <c r="H112" s="11"/>
    </row>
    <row r="113" spans="1:8" x14ac:dyDescent="0.2">
      <c r="A113" s="11"/>
      <c r="B113" s="11"/>
      <c r="C113" s="357"/>
      <c r="D113" s="11"/>
      <c r="E113" s="11"/>
      <c r="F113" s="11"/>
      <c r="G113" s="11"/>
      <c r="H113" s="11"/>
    </row>
    <row r="114" spans="1:8" x14ac:dyDescent="0.2">
      <c r="A114" s="11"/>
      <c r="B114" s="11"/>
      <c r="C114" s="357"/>
      <c r="D114" s="11"/>
      <c r="E114" s="11"/>
      <c r="F114" s="11"/>
      <c r="G114" s="11"/>
      <c r="H114" s="11"/>
    </row>
    <row r="115" spans="1:8" x14ac:dyDescent="0.2">
      <c r="A115" s="11"/>
      <c r="B115" s="11"/>
      <c r="C115" s="357"/>
      <c r="D115" s="11"/>
      <c r="E115" s="11"/>
      <c r="F115" s="11"/>
      <c r="G115" s="11"/>
      <c r="H115" s="11"/>
    </row>
    <row r="116" spans="1:8" x14ac:dyDescent="0.2">
      <c r="A116" s="11"/>
      <c r="B116" s="11"/>
      <c r="C116" s="357"/>
      <c r="D116" s="11"/>
      <c r="E116" s="11"/>
      <c r="F116" s="11"/>
      <c r="G116" s="11"/>
      <c r="H116" s="11"/>
    </row>
    <row r="117" spans="1:8" x14ac:dyDescent="0.2">
      <c r="A117" s="11"/>
      <c r="B117" s="11"/>
      <c r="C117" s="357"/>
      <c r="D117" s="11"/>
      <c r="E117" s="11"/>
      <c r="F117" s="11"/>
      <c r="G117" s="11"/>
      <c r="H117" s="11"/>
    </row>
    <row r="118" spans="1:8" x14ac:dyDescent="0.2">
      <c r="A118" s="11"/>
      <c r="B118" s="11"/>
      <c r="C118" s="357"/>
      <c r="D118" s="11"/>
      <c r="E118" s="11"/>
      <c r="F118" s="11"/>
      <c r="G118" s="11"/>
      <c r="H118" s="11"/>
    </row>
    <row r="119" spans="1:8" x14ac:dyDescent="0.2">
      <c r="A119" s="11"/>
      <c r="B119" s="11"/>
      <c r="C119" s="357"/>
      <c r="D119" s="11"/>
      <c r="E119" s="11"/>
      <c r="F119" s="11"/>
      <c r="G119" s="11"/>
      <c r="H119" s="11"/>
    </row>
    <row r="120" spans="1:8" x14ac:dyDescent="0.2">
      <c r="A120" s="11"/>
      <c r="B120" s="11"/>
      <c r="C120" s="357"/>
      <c r="D120" s="11"/>
      <c r="E120" s="11"/>
      <c r="F120" s="11"/>
      <c r="G120" s="11"/>
      <c r="H120" s="11"/>
    </row>
    <row r="121" spans="1:8" x14ac:dyDescent="0.2">
      <c r="A121" s="11"/>
      <c r="B121" s="11"/>
      <c r="C121" s="357"/>
      <c r="D121" s="11"/>
      <c r="E121" s="11"/>
      <c r="F121" s="11"/>
      <c r="G121" s="11"/>
      <c r="H121" s="11"/>
    </row>
    <row r="122" spans="1:8" x14ac:dyDescent="0.2">
      <c r="A122" s="11"/>
      <c r="B122" s="11"/>
      <c r="C122" s="357"/>
      <c r="D122" s="11"/>
      <c r="E122" s="11"/>
      <c r="F122" s="11"/>
      <c r="G122" s="11"/>
      <c r="H122" s="11"/>
    </row>
    <row r="123" spans="1:8" x14ac:dyDescent="0.2">
      <c r="A123" s="11"/>
      <c r="B123" s="11"/>
      <c r="C123" s="357"/>
      <c r="D123" s="11"/>
      <c r="E123" s="11"/>
      <c r="F123" s="11"/>
      <c r="G123" s="11"/>
      <c r="H123" s="11"/>
    </row>
    <row r="124" spans="1:8" x14ac:dyDescent="0.2">
      <c r="A124" s="11"/>
      <c r="B124" s="11"/>
      <c r="C124" s="357"/>
      <c r="D124" s="11"/>
      <c r="E124" s="11"/>
      <c r="F124" s="11"/>
      <c r="G124" s="11"/>
      <c r="H124" s="11"/>
    </row>
    <row r="125" spans="1:8" x14ac:dyDescent="0.2">
      <c r="A125" s="11"/>
      <c r="B125" s="11"/>
      <c r="C125" s="357"/>
      <c r="D125" s="11"/>
      <c r="E125" s="11"/>
      <c r="F125" s="11"/>
      <c r="G125" s="11"/>
      <c r="H125" s="11"/>
    </row>
    <row r="126" spans="1:8" x14ac:dyDescent="0.2">
      <c r="A126" s="11"/>
      <c r="B126" s="11"/>
      <c r="C126" s="357"/>
      <c r="D126" s="11"/>
      <c r="E126" s="11"/>
      <c r="F126" s="11"/>
      <c r="G126" s="11"/>
      <c r="H126" s="11"/>
    </row>
    <row r="127" spans="1:8" x14ac:dyDescent="0.2">
      <c r="A127" s="11"/>
      <c r="B127" s="11"/>
      <c r="C127" s="357"/>
      <c r="D127" s="11"/>
      <c r="E127" s="11"/>
      <c r="F127" s="11"/>
      <c r="G127" s="11"/>
      <c r="H127" s="11"/>
    </row>
    <row r="128" spans="1:8" x14ac:dyDescent="0.2">
      <c r="A128" s="11"/>
      <c r="B128" s="11"/>
      <c r="C128" s="357"/>
      <c r="D128" s="11"/>
      <c r="E128" s="11"/>
      <c r="F128" s="11"/>
      <c r="G128" s="11"/>
      <c r="H128" s="11"/>
    </row>
    <row r="129" spans="1:8" x14ac:dyDescent="0.2">
      <c r="A129" s="11"/>
      <c r="B129" s="11"/>
      <c r="C129" s="357"/>
      <c r="D129" s="11"/>
      <c r="E129" s="11"/>
      <c r="F129" s="11"/>
      <c r="G129" s="11"/>
      <c r="H129" s="11"/>
    </row>
    <row r="130" spans="1:8" x14ac:dyDescent="0.2">
      <c r="A130" s="11"/>
      <c r="B130" s="11"/>
      <c r="C130" s="357"/>
      <c r="D130" s="11"/>
      <c r="E130" s="11"/>
      <c r="F130" s="11"/>
      <c r="G130" s="11"/>
      <c r="H130" s="11"/>
    </row>
    <row r="131" spans="1:8" x14ac:dyDescent="0.2">
      <c r="A131" s="11"/>
      <c r="B131" s="11"/>
      <c r="C131" s="357"/>
      <c r="D131" s="11"/>
      <c r="E131" s="11"/>
      <c r="F131" s="11"/>
      <c r="G131" s="11"/>
      <c r="H131" s="11"/>
    </row>
    <row r="132" spans="1:8" x14ac:dyDescent="0.2">
      <c r="A132" s="11"/>
      <c r="B132" s="11"/>
      <c r="C132" s="357"/>
      <c r="D132" s="11"/>
      <c r="E132" s="11"/>
      <c r="F132" s="11"/>
      <c r="G132" s="11"/>
      <c r="H132" s="11"/>
    </row>
    <row r="133" spans="1:8" x14ac:dyDescent="0.2">
      <c r="A133" s="11"/>
      <c r="B133" s="11"/>
      <c r="C133" s="357"/>
      <c r="D133" s="11"/>
      <c r="E133" s="11"/>
      <c r="F133" s="11"/>
      <c r="G133" s="11"/>
      <c r="H133" s="11"/>
    </row>
    <row r="134" spans="1:8" x14ac:dyDescent="0.2">
      <c r="A134" s="11"/>
      <c r="B134" s="11"/>
      <c r="C134" s="357"/>
      <c r="D134" s="11"/>
      <c r="E134" s="11"/>
      <c r="F134" s="11"/>
      <c r="G134" s="11"/>
      <c r="H134" s="11"/>
    </row>
    <row r="135" spans="1:8" x14ac:dyDescent="0.2">
      <c r="A135" s="11"/>
      <c r="B135" s="11"/>
      <c r="C135" s="357"/>
      <c r="D135" s="11"/>
      <c r="E135" s="11"/>
      <c r="F135" s="11"/>
      <c r="G135" s="11"/>
      <c r="H135" s="11"/>
    </row>
    <row r="136" spans="1:8" x14ac:dyDescent="0.2">
      <c r="A136" s="11"/>
      <c r="B136" s="11"/>
      <c r="C136" s="357"/>
      <c r="D136" s="11"/>
      <c r="E136" s="11"/>
      <c r="F136" s="11"/>
      <c r="G136" s="11"/>
      <c r="H136" s="11"/>
    </row>
    <row r="137" spans="1:8" x14ac:dyDescent="0.2">
      <c r="A137" s="11"/>
      <c r="B137" s="11"/>
      <c r="C137" s="357"/>
      <c r="D137" s="11"/>
      <c r="E137" s="11"/>
      <c r="F137" s="11"/>
      <c r="G137" s="11"/>
      <c r="H137" s="11"/>
    </row>
    <row r="138" spans="1:8" x14ac:dyDescent="0.2">
      <c r="A138" s="11"/>
      <c r="B138" s="11"/>
      <c r="C138" s="357"/>
      <c r="D138" s="11"/>
      <c r="E138" s="11"/>
      <c r="F138" s="11"/>
      <c r="G138" s="11"/>
      <c r="H138" s="11"/>
    </row>
    <row r="139" spans="1:8" x14ac:dyDescent="0.2">
      <c r="A139" s="11"/>
      <c r="B139" s="11"/>
      <c r="C139" s="357"/>
      <c r="D139" s="11"/>
      <c r="E139" s="11"/>
      <c r="F139" s="11"/>
      <c r="G139" s="11"/>
      <c r="H139" s="11"/>
    </row>
    <row r="140" spans="1:8" x14ac:dyDescent="0.2">
      <c r="A140" s="11"/>
      <c r="B140" s="11"/>
      <c r="C140" s="357"/>
      <c r="D140" s="11"/>
      <c r="E140" s="11"/>
      <c r="F140" s="11"/>
      <c r="G140" s="11"/>
      <c r="H140" s="11"/>
    </row>
    <row r="141" spans="1:8" x14ac:dyDescent="0.2">
      <c r="A141" s="11"/>
      <c r="B141" s="11"/>
      <c r="C141" s="357"/>
      <c r="D141" s="11"/>
      <c r="E141" s="11"/>
      <c r="F141" s="11"/>
      <c r="G141" s="11"/>
      <c r="H141" s="11"/>
    </row>
    <row r="142" spans="1:8" x14ac:dyDescent="0.2">
      <c r="A142" s="11"/>
      <c r="B142" s="11"/>
      <c r="C142" s="357"/>
      <c r="D142" s="11"/>
      <c r="E142" s="11"/>
      <c r="F142" s="11"/>
      <c r="G142" s="11"/>
      <c r="H142" s="11"/>
    </row>
    <row r="143" spans="1:8" x14ac:dyDescent="0.2">
      <c r="A143" s="11"/>
      <c r="B143" s="11"/>
      <c r="C143" s="357"/>
      <c r="D143" s="11"/>
      <c r="E143" s="11"/>
      <c r="F143" s="11"/>
      <c r="G143" s="11"/>
      <c r="H143" s="11"/>
    </row>
    <row r="144" spans="1:8" x14ac:dyDescent="0.2">
      <c r="A144" s="11"/>
      <c r="B144" s="11"/>
      <c r="C144" s="357"/>
      <c r="D144" s="11"/>
      <c r="E144" s="11"/>
      <c r="F144" s="11"/>
      <c r="G144" s="11"/>
      <c r="H144" s="11"/>
    </row>
    <row r="145" spans="1:8" x14ac:dyDescent="0.2">
      <c r="A145" s="11"/>
      <c r="B145" s="11"/>
      <c r="C145" s="357"/>
      <c r="D145" s="11"/>
      <c r="E145" s="11"/>
      <c r="F145" s="11"/>
      <c r="G145" s="11"/>
      <c r="H145" s="11"/>
    </row>
    <row r="146" spans="1:8" x14ac:dyDescent="0.2">
      <c r="A146" s="11"/>
      <c r="B146" s="11"/>
      <c r="C146" s="357"/>
      <c r="D146" s="11"/>
      <c r="E146" s="11"/>
      <c r="F146" s="11"/>
      <c r="G146" s="11"/>
      <c r="H146" s="11"/>
    </row>
    <row r="147" spans="1:8" x14ac:dyDescent="0.2">
      <c r="A147" s="11"/>
      <c r="B147" s="11"/>
      <c r="C147" s="357"/>
      <c r="D147" s="11"/>
      <c r="E147" s="11"/>
      <c r="F147" s="11"/>
      <c r="G147" s="11"/>
      <c r="H147" s="11"/>
    </row>
    <row r="148" spans="1:8" x14ac:dyDescent="0.2">
      <c r="A148" s="11"/>
      <c r="B148" s="11"/>
      <c r="C148" s="357"/>
      <c r="D148" s="11"/>
      <c r="E148" s="11"/>
      <c r="F148" s="11"/>
      <c r="G148" s="11"/>
      <c r="H148" s="11"/>
    </row>
    <row r="149" spans="1:8" x14ac:dyDescent="0.2">
      <c r="A149" s="11"/>
      <c r="B149" s="11"/>
      <c r="C149" s="357"/>
      <c r="D149" s="11"/>
      <c r="E149" s="11"/>
      <c r="F149" s="11"/>
      <c r="G149" s="11"/>
      <c r="H149" s="11"/>
    </row>
    <row r="150" spans="1:8" x14ac:dyDescent="0.2">
      <c r="A150" s="11"/>
      <c r="B150" s="11"/>
      <c r="C150" s="357"/>
      <c r="D150" s="11"/>
      <c r="E150" s="11"/>
      <c r="F150" s="11"/>
      <c r="G150" s="11"/>
      <c r="H150" s="11"/>
    </row>
    <row r="151" spans="1:8" x14ac:dyDescent="0.2">
      <c r="A151" s="11"/>
      <c r="B151" s="11"/>
      <c r="C151" s="357"/>
      <c r="D151" s="11"/>
      <c r="E151" s="11"/>
      <c r="F151" s="11"/>
      <c r="G151" s="11"/>
      <c r="H151" s="11"/>
    </row>
    <row r="152" spans="1:8" x14ac:dyDescent="0.2">
      <c r="A152" s="11"/>
      <c r="B152" s="11"/>
      <c r="C152" s="357"/>
      <c r="D152" s="11"/>
      <c r="E152" s="11"/>
      <c r="F152" s="11"/>
      <c r="G152" s="11"/>
      <c r="H152" s="11"/>
    </row>
    <row r="153" spans="1:8" x14ac:dyDescent="0.2">
      <c r="A153" s="11"/>
      <c r="B153" s="11"/>
      <c r="C153" s="357"/>
      <c r="D153" s="11"/>
      <c r="E153" s="11"/>
      <c r="F153" s="11"/>
      <c r="G153" s="11"/>
      <c r="H153" s="11"/>
    </row>
    <row r="154" spans="1:8" x14ac:dyDescent="0.2">
      <c r="A154" s="11"/>
      <c r="B154" s="11"/>
      <c r="C154" s="357"/>
      <c r="D154" s="11"/>
      <c r="E154" s="11"/>
      <c r="F154" s="11"/>
      <c r="G154" s="11"/>
      <c r="H154" s="11"/>
    </row>
    <row r="155" spans="1:8" x14ac:dyDescent="0.2">
      <c r="A155" s="11"/>
      <c r="B155" s="11"/>
      <c r="C155" s="357"/>
      <c r="D155" s="11"/>
      <c r="E155" s="11"/>
      <c r="F155" s="11"/>
      <c r="G155" s="11"/>
      <c r="H155" s="11"/>
    </row>
    <row r="156" spans="1:8" x14ac:dyDescent="0.2">
      <c r="A156" s="11"/>
      <c r="B156" s="11"/>
      <c r="C156" s="357"/>
      <c r="D156" s="11"/>
      <c r="E156" s="11"/>
      <c r="F156" s="11"/>
      <c r="G156" s="11"/>
      <c r="H156" s="11"/>
    </row>
    <row r="157" spans="1:8" x14ac:dyDescent="0.2">
      <c r="A157" s="11"/>
      <c r="B157" s="11"/>
      <c r="C157" s="357"/>
      <c r="D157" s="11"/>
      <c r="E157" s="11"/>
      <c r="F157" s="11"/>
      <c r="G157" s="11"/>
      <c r="H157" s="11"/>
    </row>
    <row r="158" spans="1:8" x14ac:dyDescent="0.2">
      <c r="A158" s="11"/>
      <c r="B158" s="11"/>
      <c r="C158" s="357"/>
      <c r="D158" s="11"/>
      <c r="E158" s="11"/>
      <c r="F158" s="11"/>
      <c r="G158" s="11"/>
      <c r="H158" s="11"/>
    </row>
    <row r="159" spans="1:8" x14ac:dyDescent="0.2">
      <c r="A159" s="11"/>
      <c r="B159" s="11"/>
      <c r="C159" s="357"/>
      <c r="D159" s="11"/>
      <c r="E159" s="11"/>
      <c r="F159" s="11"/>
      <c r="G159" s="11"/>
      <c r="H159" s="11"/>
    </row>
    <row r="160" spans="1:8" x14ac:dyDescent="0.2">
      <c r="A160" s="11"/>
      <c r="B160" s="11"/>
      <c r="C160" s="357"/>
      <c r="D160" s="11"/>
      <c r="E160" s="11"/>
      <c r="F160" s="11"/>
      <c r="G160" s="11"/>
      <c r="H160" s="11"/>
    </row>
    <row r="161" spans="1:8" x14ac:dyDescent="0.2">
      <c r="A161" s="11"/>
      <c r="B161" s="11"/>
      <c r="C161" s="357"/>
      <c r="D161" s="11"/>
      <c r="E161" s="11"/>
      <c r="F161" s="11"/>
      <c r="G161" s="11"/>
      <c r="H161" s="11"/>
    </row>
    <row r="162" spans="1:8" x14ac:dyDescent="0.2">
      <c r="A162" s="11"/>
      <c r="B162" s="11"/>
      <c r="C162" s="357"/>
      <c r="D162" s="11"/>
      <c r="E162" s="11"/>
      <c r="F162" s="11"/>
      <c r="G162" s="11"/>
      <c r="H162" s="11"/>
    </row>
    <row r="163" spans="1:8" x14ac:dyDescent="0.2">
      <c r="G163" s="11"/>
      <c r="H163" s="11"/>
    </row>
  </sheetData>
  <mergeCells count="8">
    <mergeCell ref="A27:H27"/>
    <mergeCell ref="G2:H2"/>
    <mergeCell ref="A5:H5"/>
    <mergeCell ref="A9:A11"/>
    <mergeCell ref="B9:B10"/>
    <mergeCell ref="C9:D9"/>
    <mergeCell ref="E9:G9"/>
    <mergeCell ref="H9:H10"/>
  </mergeCells>
  <printOptions horizontalCentered="1"/>
  <pageMargins left="0.39370078740157483" right="0.39370078740157483" top="0.59055118110236227" bottom="0.59055118110236227"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97559-8CF9-4B3B-8C2D-5F521487147A}">
  <sheetPr codeName="Tabelle7">
    <pageSetUpPr autoPageBreaks="0" fitToPage="1"/>
  </sheetPr>
  <dimension ref="A1:Q48"/>
  <sheetViews>
    <sheetView showGridLines="0" zoomScaleNormal="100" workbookViewId="0"/>
  </sheetViews>
  <sheetFormatPr baseColWidth="10" defaultColWidth="9" defaultRowHeight="14.25" customHeight="1" x14ac:dyDescent="0.2"/>
  <cols>
    <col min="1" max="1" width="23.625" style="369" customWidth="1"/>
    <col min="2" max="2" width="8.125" style="369" customWidth="1"/>
    <col min="3" max="3" width="5.625" style="369" customWidth="1"/>
    <col min="4" max="9" width="8.125" style="369" customWidth="1"/>
    <col min="10" max="10" width="5.25" style="369" bestFit="1" customWidth="1"/>
    <col min="11" max="182" width="9" style="369"/>
    <col min="183" max="183" width="17.625" style="369" customWidth="1"/>
    <col min="184" max="184" width="18.875" style="369" customWidth="1"/>
    <col min="185" max="185" width="9.75" style="369" customWidth="1"/>
    <col min="186" max="186" width="20.125" style="369" customWidth="1"/>
    <col min="187" max="191" width="11.375" style="369" customWidth="1"/>
    <col min="192" max="438" width="9" style="369"/>
    <col min="439" max="439" width="17.625" style="369" customWidth="1"/>
    <col min="440" max="440" width="18.875" style="369" customWidth="1"/>
    <col min="441" max="441" width="9.75" style="369" customWidth="1"/>
    <col min="442" max="442" width="20.125" style="369" customWidth="1"/>
    <col min="443" max="447" width="11.375" style="369" customWidth="1"/>
    <col min="448" max="694" width="9" style="369"/>
    <col min="695" max="695" width="17.625" style="369" customWidth="1"/>
    <col min="696" max="696" width="18.875" style="369" customWidth="1"/>
    <col min="697" max="697" width="9.75" style="369" customWidth="1"/>
    <col min="698" max="698" width="20.125" style="369" customWidth="1"/>
    <col min="699" max="703" width="11.375" style="369" customWidth="1"/>
    <col min="704" max="950" width="9" style="369"/>
    <col min="951" max="951" width="17.625" style="369" customWidth="1"/>
    <col min="952" max="952" width="18.875" style="369" customWidth="1"/>
    <col min="953" max="953" width="9.75" style="369" customWidth="1"/>
    <col min="954" max="954" width="20.125" style="369" customWidth="1"/>
    <col min="955" max="959" width="11.375" style="369" customWidth="1"/>
    <col min="960" max="1206" width="9" style="369"/>
    <col min="1207" max="1207" width="17.625" style="369" customWidth="1"/>
    <col min="1208" max="1208" width="18.875" style="369" customWidth="1"/>
    <col min="1209" max="1209" width="9.75" style="369" customWidth="1"/>
    <col min="1210" max="1210" width="20.125" style="369" customWidth="1"/>
    <col min="1211" max="1215" width="11.375" style="369" customWidth="1"/>
    <col min="1216" max="1462" width="9" style="369"/>
    <col min="1463" max="1463" width="17.625" style="369" customWidth="1"/>
    <col min="1464" max="1464" width="18.875" style="369" customWidth="1"/>
    <col min="1465" max="1465" width="9.75" style="369" customWidth="1"/>
    <col min="1466" max="1466" width="20.125" style="369" customWidth="1"/>
    <col min="1467" max="1471" width="11.375" style="369" customWidth="1"/>
    <col min="1472" max="1718" width="9" style="369"/>
    <col min="1719" max="1719" width="17.625" style="369" customWidth="1"/>
    <col min="1720" max="1720" width="18.875" style="369" customWidth="1"/>
    <col min="1721" max="1721" width="9.75" style="369" customWidth="1"/>
    <col min="1722" max="1722" width="20.125" style="369" customWidth="1"/>
    <col min="1723" max="1727" width="11.375" style="369" customWidth="1"/>
    <col min="1728" max="1974" width="9" style="369"/>
    <col min="1975" max="1975" width="17.625" style="369" customWidth="1"/>
    <col min="1976" max="1976" width="18.875" style="369" customWidth="1"/>
    <col min="1977" max="1977" width="9.75" style="369" customWidth="1"/>
    <col min="1978" max="1978" width="20.125" style="369" customWidth="1"/>
    <col min="1979" max="1983" width="11.375" style="369" customWidth="1"/>
    <col min="1984" max="2230" width="9" style="369"/>
    <col min="2231" max="2231" width="17.625" style="369" customWidth="1"/>
    <col min="2232" max="2232" width="18.875" style="369" customWidth="1"/>
    <col min="2233" max="2233" width="9.75" style="369" customWidth="1"/>
    <col min="2234" max="2234" width="20.125" style="369" customWidth="1"/>
    <col min="2235" max="2239" width="11.375" style="369" customWidth="1"/>
    <col min="2240" max="2486" width="9" style="369"/>
    <col min="2487" max="2487" width="17.625" style="369" customWidth="1"/>
    <col min="2488" max="2488" width="18.875" style="369" customWidth="1"/>
    <col min="2489" max="2489" width="9.75" style="369" customWidth="1"/>
    <col min="2490" max="2490" width="20.125" style="369" customWidth="1"/>
    <col min="2491" max="2495" width="11.375" style="369" customWidth="1"/>
    <col min="2496" max="2742" width="9" style="369"/>
    <col min="2743" max="2743" width="17.625" style="369" customWidth="1"/>
    <col min="2744" max="2744" width="18.875" style="369" customWidth="1"/>
    <col min="2745" max="2745" width="9.75" style="369" customWidth="1"/>
    <col min="2746" max="2746" width="20.125" style="369" customWidth="1"/>
    <col min="2747" max="2751" width="11.375" style="369" customWidth="1"/>
    <col min="2752" max="2998" width="9" style="369"/>
    <col min="2999" max="2999" width="17.625" style="369" customWidth="1"/>
    <col min="3000" max="3000" width="18.875" style="369" customWidth="1"/>
    <col min="3001" max="3001" width="9.75" style="369" customWidth="1"/>
    <col min="3002" max="3002" width="20.125" style="369" customWidth="1"/>
    <col min="3003" max="3007" width="11.375" style="369" customWidth="1"/>
    <col min="3008" max="3254" width="9" style="369"/>
    <col min="3255" max="3255" width="17.625" style="369" customWidth="1"/>
    <col min="3256" max="3256" width="18.875" style="369" customWidth="1"/>
    <col min="3257" max="3257" width="9.75" style="369" customWidth="1"/>
    <col min="3258" max="3258" width="20.125" style="369" customWidth="1"/>
    <col min="3259" max="3263" width="11.375" style="369" customWidth="1"/>
    <col min="3264" max="3510" width="9" style="369"/>
    <col min="3511" max="3511" width="17.625" style="369" customWidth="1"/>
    <col min="3512" max="3512" width="18.875" style="369" customWidth="1"/>
    <col min="3513" max="3513" width="9.75" style="369" customWidth="1"/>
    <col min="3514" max="3514" width="20.125" style="369" customWidth="1"/>
    <col min="3515" max="3519" width="11.375" style="369" customWidth="1"/>
    <col min="3520" max="3766" width="9" style="369"/>
    <col min="3767" max="3767" width="17.625" style="369" customWidth="1"/>
    <col min="3768" max="3768" width="18.875" style="369" customWidth="1"/>
    <col min="3769" max="3769" width="9.75" style="369" customWidth="1"/>
    <col min="3770" max="3770" width="20.125" style="369" customWidth="1"/>
    <col min="3771" max="3775" width="11.375" style="369" customWidth="1"/>
    <col min="3776" max="4022" width="9" style="369"/>
    <col min="4023" max="4023" width="17.625" style="369" customWidth="1"/>
    <col min="4024" max="4024" width="18.875" style="369" customWidth="1"/>
    <col min="4025" max="4025" width="9.75" style="369" customWidth="1"/>
    <col min="4026" max="4026" width="20.125" style="369" customWidth="1"/>
    <col min="4027" max="4031" width="11.375" style="369" customWidth="1"/>
    <col min="4032" max="4278" width="9" style="369"/>
    <col min="4279" max="4279" width="17.625" style="369" customWidth="1"/>
    <col min="4280" max="4280" width="18.875" style="369" customWidth="1"/>
    <col min="4281" max="4281" width="9.75" style="369" customWidth="1"/>
    <col min="4282" max="4282" width="20.125" style="369" customWidth="1"/>
    <col min="4283" max="4287" width="11.375" style="369" customWidth="1"/>
    <col min="4288" max="4534" width="9" style="369"/>
    <col min="4535" max="4535" width="17.625" style="369" customWidth="1"/>
    <col min="4536" max="4536" width="18.875" style="369" customWidth="1"/>
    <col min="4537" max="4537" width="9.75" style="369" customWidth="1"/>
    <col min="4538" max="4538" width="20.125" style="369" customWidth="1"/>
    <col min="4539" max="4543" width="11.375" style="369" customWidth="1"/>
    <col min="4544" max="4790" width="9" style="369"/>
    <col min="4791" max="4791" width="17.625" style="369" customWidth="1"/>
    <col min="4792" max="4792" width="18.875" style="369" customWidth="1"/>
    <col min="4793" max="4793" width="9.75" style="369" customWidth="1"/>
    <col min="4794" max="4794" width="20.125" style="369" customWidth="1"/>
    <col min="4795" max="4799" width="11.375" style="369" customWidth="1"/>
    <col min="4800" max="5046" width="9" style="369"/>
    <col min="5047" max="5047" width="17.625" style="369" customWidth="1"/>
    <col min="5048" max="5048" width="18.875" style="369" customWidth="1"/>
    <col min="5049" max="5049" width="9.75" style="369" customWidth="1"/>
    <col min="5050" max="5050" width="20.125" style="369" customWidth="1"/>
    <col min="5051" max="5055" width="11.375" style="369" customWidth="1"/>
    <col min="5056" max="5302" width="9" style="369"/>
    <col min="5303" max="5303" width="17.625" style="369" customWidth="1"/>
    <col min="5304" max="5304" width="18.875" style="369" customWidth="1"/>
    <col min="5305" max="5305" width="9.75" style="369" customWidth="1"/>
    <col min="5306" max="5306" width="20.125" style="369" customWidth="1"/>
    <col min="5307" max="5311" width="11.375" style="369" customWidth="1"/>
    <col min="5312" max="5558" width="9" style="369"/>
    <col min="5559" max="5559" width="17.625" style="369" customWidth="1"/>
    <col min="5560" max="5560" width="18.875" style="369" customWidth="1"/>
    <col min="5561" max="5561" width="9.75" style="369" customWidth="1"/>
    <col min="5562" max="5562" width="20.125" style="369" customWidth="1"/>
    <col min="5563" max="5567" width="11.375" style="369" customWidth="1"/>
    <col min="5568" max="5814" width="9" style="369"/>
    <col min="5815" max="5815" width="17.625" style="369" customWidth="1"/>
    <col min="5816" max="5816" width="18.875" style="369" customWidth="1"/>
    <col min="5817" max="5817" width="9.75" style="369" customWidth="1"/>
    <col min="5818" max="5818" width="20.125" style="369" customWidth="1"/>
    <col min="5819" max="5823" width="11.375" style="369" customWidth="1"/>
    <col min="5824" max="6070" width="9" style="369"/>
    <col min="6071" max="6071" width="17.625" style="369" customWidth="1"/>
    <col min="6072" max="6072" width="18.875" style="369" customWidth="1"/>
    <col min="6073" max="6073" width="9.75" style="369" customWidth="1"/>
    <col min="6074" max="6074" width="20.125" style="369" customWidth="1"/>
    <col min="6075" max="6079" width="11.375" style="369" customWidth="1"/>
    <col min="6080" max="6326" width="9" style="369"/>
    <col min="6327" max="6327" width="17.625" style="369" customWidth="1"/>
    <col min="6328" max="6328" width="18.875" style="369" customWidth="1"/>
    <col min="6329" max="6329" width="9.75" style="369" customWidth="1"/>
    <col min="6330" max="6330" width="20.125" style="369" customWidth="1"/>
    <col min="6331" max="6335" width="11.375" style="369" customWidth="1"/>
    <col min="6336" max="6582" width="9" style="369"/>
    <col min="6583" max="6583" width="17.625" style="369" customWidth="1"/>
    <col min="6584" max="6584" width="18.875" style="369" customWidth="1"/>
    <col min="6585" max="6585" width="9.75" style="369" customWidth="1"/>
    <col min="6586" max="6586" width="20.125" style="369" customWidth="1"/>
    <col min="6587" max="6591" width="11.375" style="369" customWidth="1"/>
    <col min="6592" max="6838" width="9" style="369"/>
    <col min="6839" max="6839" width="17.625" style="369" customWidth="1"/>
    <col min="6840" max="6840" width="18.875" style="369" customWidth="1"/>
    <col min="6841" max="6841" width="9.75" style="369" customWidth="1"/>
    <col min="6842" max="6842" width="20.125" style="369" customWidth="1"/>
    <col min="6843" max="6847" width="11.375" style="369" customWidth="1"/>
    <col min="6848" max="7094" width="9" style="369"/>
    <col min="7095" max="7095" width="17.625" style="369" customWidth="1"/>
    <col min="7096" max="7096" width="18.875" style="369" customWidth="1"/>
    <col min="7097" max="7097" width="9.75" style="369" customWidth="1"/>
    <col min="7098" max="7098" width="20.125" style="369" customWidth="1"/>
    <col min="7099" max="7103" width="11.375" style="369" customWidth="1"/>
    <col min="7104" max="7350" width="9" style="369"/>
    <col min="7351" max="7351" width="17.625" style="369" customWidth="1"/>
    <col min="7352" max="7352" width="18.875" style="369" customWidth="1"/>
    <col min="7353" max="7353" width="9.75" style="369" customWidth="1"/>
    <col min="7354" max="7354" width="20.125" style="369" customWidth="1"/>
    <col min="7355" max="7359" width="11.375" style="369" customWidth="1"/>
    <col min="7360" max="7606" width="9" style="369"/>
    <col min="7607" max="7607" width="17.625" style="369" customWidth="1"/>
    <col min="7608" max="7608" width="18.875" style="369" customWidth="1"/>
    <col min="7609" max="7609" width="9.75" style="369" customWidth="1"/>
    <col min="7610" max="7610" width="20.125" style="369" customWidth="1"/>
    <col min="7611" max="7615" width="11.375" style="369" customWidth="1"/>
    <col min="7616" max="7862" width="9" style="369"/>
    <col min="7863" max="7863" width="17.625" style="369" customWidth="1"/>
    <col min="7864" max="7864" width="18.875" style="369" customWidth="1"/>
    <col min="7865" max="7865" width="9.75" style="369" customWidth="1"/>
    <col min="7866" max="7866" width="20.125" style="369" customWidth="1"/>
    <col min="7867" max="7871" width="11.375" style="369" customWidth="1"/>
    <col min="7872" max="8118" width="9" style="369"/>
    <col min="8119" max="8119" width="17.625" style="369" customWidth="1"/>
    <col min="8120" max="8120" width="18.875" style="369" customWidth="1"/>
    <col min="8121" max="8121" width="9.75" style="369" customWidth="1"/>
    <col min="8122" max="8122" width="20.125" style="369" customWidth="1"/>
    <col min="8123" max="8127" width="11.375" style="369" customWidth="1"/>
    <col min="8128" max="8374" width="9" style="369"/>
    <col min="8375" max="8375" width="17.625" style="369" customWidth="1"/>
    <col min="8376" max="8376" width="18.875" style="369" customWidth="1"/>
    <col min="8377" max="8377" width="9.75" style="369" customWidth="1"/>
    <col min="8378" max="8378" width="20.125" style="369" customWidth="1"/>
    <col min="8379" max="8383" width="11.375" style="369" customWidth="1"/>
    <col min="8384" max="8630" width="9" style="369"/>
    <col min="8631" max="8631" width="17.625" style="369" customWidth="1"/>
    <col min="8632" max="8632" width="18.875" style="369" customWidth="1"/>
    <col min="8633" max="8633" width="9.75" style="369" customWidth="1"/>
    <col min="8634" max="8634" width="20.125" style="369" customWidth="1"/>
    <col min="8635" max="8639" width="11.375" style="369" customWidth="1"/>
    <col min="8640" max="8886" width="9" style="369"/>
    <col min="8887" max="8887" width="17.625" style="369" customWidth="1"/>
    <col min="8888" max="8888" width="18.875" style="369" customWidth="1"/>
    <col min="8889" max="8889" width="9.75" style="369" customWidth="1"/>
    <col min="8890" max="8890" width="20.125" style="369" customWidth="1"/>
    <col min="8891" max="8895" width="11.375" style="369" customWidth="1"/>
    <col min="8896" max="9142" width="9" style="369"/>
    <col min="9143" max="9143" width="17.625" style="369" customWidth="1"/>
    <col min="9144" max="9144" width="18.875" style="369" customWidth="1"/>
    <col min="9145" max="9145" width="9.75" style="369" customWidth="1"/>
    <col min="9146" max="9146" width="20.125" style="369" customWidth="1"/>
    <col min="9147" max="9151" width="11.375" style="369" customWidth="1"/>
    <col min="9152" max="9398" width="9" style="369"/>
    <col min="9399" max="9399" width="17.625" style="369" customWidth="1"/>
    <col min="9400" max="9400" width="18.875" style="369" customWidth="1"/>
    <col min="9401" max="9401" width="9.75" style="369" customWidth="1"/>
    <col min="9402" max="9402" width="20.125" style="369" customWidth="1"/>
    <col min="9403" max="9407" width="11.375" style="369" customWidth="1"/>
    <col min="9408" max="9654" width="9" style="369"/>
    <col min="9655" max="9655" width="17.625" style="369" customWidth="1"/>
    <col min="9656" max="9656" width="18.875" style="369" customWidth="1"/>
    <col min="9657" max="9657" width="9.75" style="369" customWidth="1"/>
    <col min="9658" max="9658" width="20.125" style="369" customWidth="1"/>
    <col min="9659" max="9663" width="11.375" style="369" customWidth="1"/>
    <col min="9664" max="9910" width="9" style="369"/>
    <col min="9911" max="9911" width="17.625" style="369" customWidth="1"/>
    <col min="9912" max="9912" width="18.875" style="369" customWidth="1"/>
    <col min="9913" max="9913" width="9.75" style="369" customWidth="1"/>
    <col min="9914" max="9914" width="20.125" style="369" customWidth="1"/>
    <col min="9915" max="9919" width="11.375" style="369" customWidth="1"/>
    <col min="9920" max="10166" width="9" style="369"/>
    <col min="10167" max="10167" width="17.625" style="369" customWidth="1"/>
    <col min="10168" max="10168" width="18.875" style="369" customWidth="1"/>
    <col min="10169" max="10169" width="9.75" style="369" customWidth="1"/>
    <col min="10170" max="10170" width="20.125" style="369" customWidth="1"/>
    <col min="10171" max="10175" width="11.375" style="369" customWidth="1"/>
    <col min="10176" max="10422" width="9" style="369"/>
    <col min="10423" max="10423" width="17.625" style="369" customWidth="1"/>
    <col min="10424" max="10424" width="18.875" style="369" customWidth="1"/>
    <col min="10425" max="10425" width="9.75" style="369" customWidth="1"/>
    <col min="10426" max="10426" width="20.125" style="369" customWidth="1"/>
    <col min="10427" max="10431" width="11.375" style="369" customWidth="1"/>
    <col min="10432" max="10678" width="9" style="369"/>
    <col min="10679" max="10679" width="17.625" style="369" customWidth="1"/>
    <col min="10680" max="10680" width="18.875" style="369" customWidth="1"/>
    <col min="10681" max="10681" width="9.75" style="369" customWidth="1"/>
    <col min="10682" max="10682" width="20.125" style="369" customWidth="1"/>
    <col min="10683" max="10687" width="11.375" style="369" customWidth="1"/>
    <col min="10688" max="10934" width="9" style="369"/>
    <col min="10935" max="10935" width="17.625" style="369" customWidth="1"/>
    <col min="10936" max="10936" width="18.875" style="369" customWidth="1"/>
    <col min="10937" max="10937" width="9.75" style="369" customWidth="1"/>
    <col min="10938" max="10938" width="20.125" style="369" customWidth="1"/>
    <col min="10939" max="10943" width="11.375" style="369" customWidth="1"/>
    <col min="10944" max="11190" width="9" style="369"/>
    <col min="11191" max="11191" width="17.625" style="369" customWidth="1"/>
    <col min="11192" max="11192" width="18.875" style="369" customWidth="1"/>
    <col min="11193" max="11193" width="9.75" style="369" customWidth="1"/>
    <col min="11194" max="11194" width="20.125" style="369" customWidth="1"/>
    <col min="11195" max="11199" width="11.375" style="369" customWidth="1"/>
    <col min="11200" max="11446" width="9" style="369"/>
    <col min="11447" max="11447" width="17.625" style="369" customWidth="1"/>
    <col min="11448" max="11448" width="18.875" style="369" customWidth="1"/>
    <col min="11449" max="11449" width="9.75" style="369" customWidth="1"/>
    <col min="11450" max="11450" width="20.125" style="369" customWidth="1"/>
    <col min="11451" max="11455" width="11.375" style="369" customWidth="1"/>
    <col min="11456" max="11702" width="9" style="369"/>
    <col min="11703" max="11703" width="17.625" style="369" customWidth="1"/>
    <col min="11704" max="11704" width="18.875" style="369" customWidth="1"/>
    <col min="11705" max="11705" width="9.75" style="369" customWidth="1"/>
    <col min="11706" max="11706" width="20.125" style="369" customWidth="1"/>
    <col min="11707" max="11711" width="11.375" style="369" customWidth="1"/>
    <col min="11712" max="11958" width="9" style="369"/>
    <col min="11959" max="11959" width="17.625" style="369" customWidth="1"/>
    <col min="11960" max="11960" width="18.875" style="369" customWidth="1"/>
    <col min="11961" max="11961" width="9.75" style="369" customWidth="1"/>
    <col min="11962" max="11962" width="20.125" style="369" customWidth="1"/>
    <col min="11963" max="11967" width="11.375" style="369" customWidth="1"/>
    <col min="11968" max="12214" width="9" style="369"/>
    <col min="12215" max="12215" width="17.625" style="369" customWidth="1"/>
    <col min="12216" max="12216" width="18.875" style="369" customWidth="1"/>
    <col min="12217" max="12217" width="9.75" style="369" customWidth="1"/>
    <col min="12218" max="12218" width="20.125" style="369" customWidth="1"/>
    <col min="12219" max="12223" width="11.375" style="369" customWidth="1"/>
    <col min="12224" max="12470" width="9" style="369"/>
    <col min="12471" max="12471" width="17.625" style="369" customWidth="1"/>
    <col min="12472" max="12472" width="18.875" style="369" customWidth="1"/>
    <col min="12473" max="12473" width="9.75" style="369" customWidth="1"/>
    <col min="12474" max="12474" width="20.125" style="369" customWidth="1"/>
    <col min="12475" max="12479" width="11.375" style="369" customWidth="1"/>
    <col min="12480" max="12726" width="9" style="369"/>
    <col min="12727" max="12727" width="17.625" style="369" customWidth="1"/>
    <col min="12728" max="12728" width="18.875" style="369" customWidth="1"/>
    <col min="12729" max="12729" width="9.75" style="369" customWidth="1"/>
    <col min="12730" max="12730" width="20.125" style="369" customWidth="1"/>
    <col min="12731" max="12735" width="11.375" style="369" customWidth="1"/>
    <col min="12736" max="12982" width="9" style="369"/>
    <col min="12983" max="12983" width="17.625" style="369" customWidth="1"/>
    <col min="12984" max="12984" width="18.875" style="369" customWidth="1"/>
    <col min="12985" max="12985" width="9.75" style="369" customWidth="1"/>
    <col min="12986" max="12986" width="20.125" style="369" customWidth="1"/>
    <col min="12987" max="12991" width="11.375" style="369" customWidth="1"/>
    <col min="12992" max="13238" width="9" style="369"/>
    <col min="13239" max="13239" width="17.625" style="369" customWidth="1"/>
    <col min="13240" max="13240" width="18.875" style="369" customWidth="1"/>
    <col min="13241" max="13241" width="9.75" style="369" customWidth="1"/>
    <col min="13242" max="13242" width="20.125" style="369" customWidth="1"/>
    <col min="13243" max="13247" width="11.375" style="369" customWidth="1"/>
    <col min="13248" max="13494" width="9" style="369"/>
    <col min="13495" max="13495" width="17.625" style="369" customWidth="1"/>
    <col min="13496" max="13496" width="18.875" style="369" customWidth="1"/>
    <col min="13497" max="13497" width="9.75" style="369" customWidth="1"/>
    <col min="13498" max="13498" width="20.125" style="369" customWidth="1"/>
    <col min="13499" max="13503" width="11.375" style="369" customWidth="1"/>
    <col min="13504" max="13750" width="9" style="369"/>
    <col min="13751" max="13751" width="17.625" style="369" customWidth="1"/>
    <col min="13752" max="13752" width="18.875" style="369" customWidth="1"/>
    <col min="13753" max="13753" width="9.75" style="369" customWidth="1"/>
    <col min="13754" max="13754" width="20.125" style="369" customWidth="1"/>
    <col min="13755" max="13759" width="11.375" style="369" customWidth="1"/>
    <col min="13760" max="14006" width="9" style="369"/>
    <col min="14007" max="14007" width="17.625" style="369" customWidth="1"/>
    <col min="14008" max="14008" width="18.875" style="369" customWidth="1"/>
    <col min="14009" max="14009" width="9.75" style="369" customWidth="1"/>
    <col min="14010" max="14010" width="20.125" style="369" customWidth="1"/>
    <col min="14011" max="14015" width="11.375" style="369" customWidth="1"/>
    <col min="14016" max="14262" width="9" style="369"/>
    <col min="14263" max="14263" width="17.625" style="369" customWidth="1"/>
    <col min="14264" max="14264" width="18.875" style="369" customWidth="1"/>
    <col min="14265" max="14265" width="9.75" style="369" customWidth="1"/>
    <col min="14266" max="14266" width="20.125" style="369" customWidth="1"/>
    <col min="14267" max="14271" width="11.375" style="369" customWidth="1"/>
    <col min="14272" max="14518" width="9" style="369"/>
    <col min="14519" max="14519" width="17.625" style="369" customWidth="1"/>
    <col min="14520" max="14520" width="18.875" style="369" customWidth="1"/>
    <col min="14521" max="14521" width="9.75" style="369" customWidth="1"/>
    <col min="14522" max="14522" width="20.125" style="369" customWidth="1"/>
    <col min="14523" max="14527" width="11.375" style="369" customWidth="1"/>
    <col min="14528" max="14774" width="9" style="369"/>
    <col min="14775" max="14775" width="17.625" style="369" customWidth="1"/>
    <col min="14776" max="14776" width="18.875" style="369" customWidth="1"/>
    <col min="14777" max="14777" width="9.75" style="369" customWidth="1"/>
    <col min="14778" max="14778" width="20.125" style="369" customWidth="1"/>
    <col min="14779" max="14783" width="11.375" style="369" customWidth="1"/>
    <col min="14784" max="15030" width="9" style="369"/>
    <col min="15031" max="15031" width="17.625" style="369" customWidth="1"/>
    <col min="15032" max="15032" width="18.875" style="369" customWidth="1"/>
    <col min="15033" max="15033" width="9.75" style="369" customWidth="1"/>
    <col min="15034" max="15034" width="20.125" style="369" customWidth="1"/>
    <col min="15035" max="15039" width="11.375" style="369" customWidth="1"/>
    <col min="15040" max="15286" width="9" style="369"/>
    <col min="15287" max="15287" width="17.625" style="369" customWidth="1"/>
    <col min="15288" max="15288" width="18.875" style="369" customWidth="1"/>
    <col min="15289" max="15289" width="9.75" style="369" customWidth="1"/>
    <col min="15290" max="15290" width="20.125" style="369" customWidth="1"/>
    <col min="15291" max="15295" width="11.375" style="369" customWidth="1"/>
    <col min="15296" max="15542" width="9" style="369"/>
    <col min="15543" max="15543" width="17.625" style="369" customWidth="1"/>
    <col min="15544" max="15544" width="18.875" style="369" customWidth="1"/>
    <col min="15545" max="15545" width="9.75" style="369" customWidth="1"/>
    <col min="15546" max="15546" width="20.125" style="369" customWidth="1"/>
    <col min="15547" max="15551" width="11.375" style="369" customWidth="1"/>
    <col min="15552" max="15798" width="9" style="369"/>
    <col min="15799" max="15799" width="17.625" style="369" customWidth="1"/>
    <col min="15800" max="15800" width="18.875" style="369" customWidth="1"/>
    <col min="15801" max="15801" width="9.75" style="369" customWidth="1"/>
    <col min="15802" max="15802" width="20.125" style="369" customWidth="1"/>
    <col min="15803" max="15807" width="11.375" style="369" customWidth="1"/>
    <col min="15808" max="16054" width="9" style="369"/>
    <col min="16055" max="16055" width="17.625" style="369" customWidth="1"/>
    <col min="16056" max="16056" width="18.875" style="369" customWidth="1"/>
    <col min="16057" max="16057" width="9.75" style="369" customWidth="1"/>
    <col min="16058" max="16058" width="20.125" style="369" customWidth="1"/>
    <col min="16059" max="16063" width="11.375" style="369" customWidth="1"/>
    <col min="16064" max="16384" width="9" style="369"/>
  </cols>
  <sheetData>
    <row r="1" spans="1:17" s="4" customFormat="1" ht="39.75" customHeight="1" x14ac:dyDescent="0.2">
      <c r="A1" s="1"/>
      <c r="B1" s="1"/>
      <c r="C1" s="1"/>
      <c r="D1" s="1"/>
      <c r="E1" s="2"/>
      <c r="F1" s="2"/>
      <c r="G1" s="2"/>
      <c r="H1" s="2"/>
      <c r="I1" s="3"/>
      <c r="J1" s="3" t="s">
        <v>0</v>
      </c>
    </row>
    <row r="2" spans="1:17" s="5" customFormat="1" ht="12.75" customHeight="1" x14ac:dyDescent="0.2">
      <c r="A2" s="358"/>
      <c r="B2" s="358"/>
      <c r="C2" s="358"/>
      <c r="D2" s="358"/>
      <c r="E2" s="359"/>
      <c r="F2" s="358"/>
      <c r="G2" s="358"/>
      <c r="H2" s="358"/>
      <c r="I2" s="556" t="str">
        <f ca="1">HYPERLINK(CELL("adresse",Inhaltsverzeichnis!A1),"zurück zum Inhalt")</f>
        <v>zurück zum Inhalt</v>
      </c>
      <c r="J2" s="557"/>
      <c r="K2" s="358"/>
    </row>
    <row r="3" spans="1:17" s="5" customFormat="1" ht="12.75" x14ac:dyDescent="0.2">
      <c r="A3" s="358"/>
      <c r="B3" s="358"/>
      <c r="C3" s="358"/>
      <c r="D3" s="358"/>
      <c r="E3" s="358"/>
      <c r="F3" s="359"/>
      <c r="G3" s="358"/>
      <c r="H3" s="358"/>
      <c r="I3" s="358"/>
    </row>
    <row r="4" spans="1:17" ht="12.75" customHeight="1" x14ac:dyDescent="0.2">
      <c r="A4" s="102" t="s">
        <v>301</v>
      </c>
      <c r="B4" s="8"/>
      <c r="C4" s="8"/>
      <c r="D4" s="8"/>
      <c r="E4" s="8"/>
      <c r="F4" s="8"/>
      <c r="G4" s="8"/>
      <c r="H4" s="8"/>
      <c r="I4" s="8"/>
    </row>
    <row r="5" spans="1:17" ht="12.75" customHeight="1" x14ac:dyDescent="0.2">
      <c r="A5" s="566" t="s">
        <v>245</v>
      </c>
      <c r="B5" s="566"/>
      <c r="C5" s="566"/>
      <c r="D5" s="566"/>
      <c r="E5" s="566"/>
      <c r="F5" s="566"/>
      <c r="G5" s="566"/>
      <c r="H5" s="566"/>
      <c r="I5" s="566"/>
    </row>
    <row r="6" spans="1:17" ht="12.75" customHeight="1" x14ac:dyDescent="0.2">
      <c r="A6" s="310" t="str">
        <f>CONCATENATE(LEFT(Impressum!C12,SEARCH("(",Impressum!C12)-1),"(Hauptsitz des Arbeitgebers",TEXT(0,"#¹⁾"),", Gebietsstand ",TEXT(Impressum!C16,"MMMM")," ",TEXT(Impressum!C16,"JJJJ"),")")</f>
        <v>Deutschland (Hauptsitz des Arbeitgebers¹⁾, Gebietsstand Juni 2024)</v>
      </c>
      <c r="B6" s="124"/>
      <c r="C6" s="124"/>
      <c r="D6" s="124"/>
      <c r="E6" s="124"/>
      <c r="F6" s="124"/>
      <c r="G6" s="124"/>
      <c r="H6" s="124"/>
      <c r="I6" s="124"/>
      <c r="J6" s="124"/>
      <c r="K6" s="124"/>
      <c r="L6" s="124"/>
    </row>
    <row r="7" spans="1:17" ht="12.75" customHeight="1" x14ac:dyDescent="0.2">
      <c r="A7" s="8" t="s">
        <v>427</v>
      </c>
      <c r="B7" s="8"/>
      <c r="C7" s="8"/>
      <c r="D7" s="8"/>
      <c r="E7" s="8"/>
      <c r="F7" s="8"/>
      <c r="G7" s="8"/>
      <c r="H7" s="8"/>
      <c r="I7" s="8"/>
    </row>
    <row r="8" spans="1:17" s="4" customFormat="1" ht="12.75" x14ac:dyDescent="0.2">
      <c r="A8" s="360"/>
      <c r="B8" s="361"/>
      <c r="C8" s="361"/>
      <c r="D8" s="361"/>
      <c r="E8" s="362"/>
      <c r="F8" s="363"/>
      <c r="G8" s="363"/>
      <c r="H8" s="363"/>
      <c r="I8" s="363"/>
    </row>
    <row r="9" spans="1:17" ht="14.25" customHeight="1" x14ac:dyDescent="0.2">
      <c r="A9" s="570" t="s">
        <v>394</v>
      </c>
      <c r="B9" s="568" t="s">
        <v>200</v>
      </c>
      <c r="C9" s="569"/>
      <c r="D9" s="568" t="s">
        <v>3</v>
      </c>
      <c r="E9" s="569"/>
      <c r="F9" s="568" t="s">
        <v>231</v>
      </c>
      <c r="G9" s="573"/>
      <c r="H9" s="569"/>
      <c r="I9" s="562" t="s">
        <v>277</v>
      </c>
      <c r="J9" s="562" t="s">
        <v>224</v>
      </c>
      <c r="L9" s="392"/>
      <c r="M9" s="393"/>
      <c r="N9" s="393"/>
      <c r="O9" s="393"/>
      <c r="P9" s="393"/>
      <c r="Q9" s="393"/>
    </row>
    <row r="10" spans="1:17" ht="14.25" customHeight="1" x14ac:dyDescent="0.2">
      <c r="A10" s="571"/>
      <c r="B10" s="560" t="s">
        <v>1</v>
      </c>
      <c r="C10" s="560" t="s">
        <v>275</v>
      </c>
      <c r="D10" s="562" t="s">
        <v>1</v>
      </c>
      <c r="E10" s="562" t="s">
        <v>276</v>
      </c>
      <c r="F10" s="562" t="s">
        <v>239</v>
      </c>
      <c r="G10" s="575" t="s">
        <v>6</v>
      </c>
      <c r="H10" s="562" t="s">
        <v>7</v>
      </c>
      <c r="I10" s="563"/>
      <c r="J10" s="563"/>
    </row>
    <row r="11" spans="1:17" ht="36.75" customHeight="1" x14ac:dyDescent="0.2">
      <c r="A11" s="571"/>
      <c r="B11" s="562"/>
      <c r="C11" s="562"/>
      <c r="D11" s="563"/>
      <c r="E11" s="563"/>
      <c r="F11" s="563"/>
      <c r="G11" s="576"/>
      <c r="H11" s="563"/>
      <c r="I11" s="564"/>
      <c r="J11" s="564"/>
    </row>
    <row r="12" spans="1:17" ht="11.25" customHeight="1" x14ac:dyDescent="0.2">
      <c r="A12" s="572"/>
      <c r="B12" s="216">
        <v>1</v>
      </c>
      <c r="C12" s="217">
        <v>2</v>
      </c>
      <c r="D12" s="217">
        <v>3</v>
      </c>
      <c r="E12" s="217">
        <v>4</v>
      </c>
      <c r="F12" s="217">
        <v>5</v>
      </c>
      <c r="G12" s="217">
        <v>6</v>
      </c>
      <c r="H12" s="217">
        <v>7</v>
      </c>
      <c r="I12" s="218">
        <v>8</v>
      </c>
      <c r="J12" s="12">
        <v>9</v>
      </c>
    </row>
    <row r="13" spans="1:17" ht="14.25" customHeight="1" x14ac:dyDescent="0.2">
      <c r="A13" s="303" t="s">
        <v>278</v>
      </c>
      <c r="B13" s="394">
        <v>65815</v>
      </c>
      <c r="C13" s="305">
        <v>100</v>
      </c>
      <c r="D13" s="470">
        <v>25654877.838419799</v>
      </c>
      <c r="E13" s="470">
        <v>21874373.8730519</v>
      </c>
      <c r="F13" s="470">
        <v>1097565.0041486099</v>
      </c>
      <c r="G13" s="470">
        <v>837707.06255411403</v>
      </c>
      <c r="H13" s="470">
        <v>259857.94159449899</v>
      </c>
      <c r="I13" s="482">
        <v>190157.18600289401</v>
      </c>
      <c r="J13" s="489">
        <v>4.7004032222961802</v>
      </c>
      <c r="K13" s="17"/>
    </row>
    <row r="14" spans="1:17" ht="14.25" customHeight="1" x14ac:dyDescent="0.2">
      <c r="A14" s="395" t="s">
        <v>286</v>
      </c>
      <c r="B14" s="478">
        <v>18212</v>
      </c>
      <c r="C14" s="481">
        <v>27.671503456658801</v>
      </c>
      <c r="D14" s="490">
        <v>10308431.836940801</v>
      </c>
      <c r="E14" s="490">
        <v>8954430.8194805402</v>
      </c>
      <c r="F14" s="490">
        <v>451458.25945165701</v>
      </c>
      <c r="G14" s="491">
        <v>451458.25945165701</v>
      </c>
      <c r="H14" s="396">
        <v>0</v>
      </c>
      <c r="I14" s="486">
        <v>190157.18600289401</v>
      </c>
      <c r="J14" s="397" t="s">
        <v>424</v>
      </c>
      <c r="K14" s="17"/>
    </row>
    <row r="15" spans="1:17" ht="14.25" customHeight="1" x14ac:dyDescent="0.2">
      <c r="A15" s="365" t="s">
        <v>280</v>
      </c>
      <c r="B15" s="479">
        <v>43392</v>
      </c>
      <c r="C15" s="36">
        <v>65.930259059484897</v>
      </c>
      <c r="D15" s="487">
        <v>14830409.999097999</v>
      </c>
      <c r="E15" s="487">
        <v>12492623.377561299</v>
      </c>
      <c r="F15" s="487">
        <v>624731.56190475402</v>
      </c>
      <c r="G15" s="487">
        <v>386248.80310245999</v>
      </c>
      <c r="H15" s="487">
        <v>238482.75880229301</v>
      </c>
      <c r="I15" s="364">
        <v>0</v>
      </c>
      <c r="J15" s="398" t="s">
        <v>424</v>
      </c>
      <c r="K15" s="17"/>
      <c r="L15" s="399"/>
    </row>
    <row r="16" spans="1:17" ht="14.25" customHeight="1" x14ac:dyDescent="0.2">
      <c r="A16" s="366" t="s">
        <v>281</v>
      </c>
      <c r="B16" s="479">
        <v>4021</v>
      </c>
      <c r="C16" s="36">
        <v>6.1095494947960196</v>
      </c>
      <c r="D16" s="487">
        <v>1036855.97922078</v>
      </c>
      <c r="E16" s="487">
        <v>886621.97518037504</v>
      </c>
      <c r="F16" s="487">
        <v>44337.641774887001</v>
      </c>
      <c r="G16" s="487">
        <v>5485.7807720033097</v>
      </c>
      <c r="H16" s="487">
        <v>38851.861002883699</v>
      </c>
      <c r="I16" s="364">
        <v>0</v>
      </c>
      <c r="J16" s="398" t="s">
        <v>424</v>
      </c>
      <c r="K16" s="17"/>
    </row>
    <row r="17" spans="1:12" ht="14.25" customHeight="1" x14ac:dyDescent="0.2">
      <c r="A17" s="366" t="s">
        <v>282</v>
      </c>
      <c r="B17" s="479">
        <v>9444</v>
      </c>
      <c r="C17" s="36">
        <v>14.3493124667629</v>
      </c>
      <c r="D17" s="487">
        <v>2142257.4447691198</v>
      </c>
      <c r="E17" s="487">
        <v>1821009.72478355</v>
      </c>
      <c r="F17" s="487">
        <v>91067.133297257606</v>
      </c>
      <c r="G17" s="487">
        <v>27358.8563492057</v>
      </c>
      <c r="H17" s="487">
        <v>63708.276948052</v>
      </c>
      <c r="I17" s="364">
        <v>0</v>
      </c>
      <c r="J17" s="398" t="s">
        <v>424</v>
      </c>
      <c r="K17" s="17"/>
    </row>
    <row r="18" spans="1:12" ht="14.25" customHeight="1" x14ac:dyDescent="0.2">
      <c r="A18" s="366" t="s">
        <v>283</v>
      </c>
      <c r="B18" s="479">
        <v>10437</v>
      </c>
      <c r="C18" s="36">
        <v>15.8580870622199</v>
      </c>
      <c r="D18" s="492">
        <v>3029264.00689033</v>
      </c>
      <c r="E18" s="492">
        <v>2525805.5509018698</v>
      </c>
      <c r="F18" s="492">
        <v>126316.404076477</v>
      </c>
      <c r="G18" s="492">
        <v>63507.787337663001</v>
      </c>
      <c r="H18" s="487">
        <v>62808.616738814402</v>
      </c>
      <c r="I18" s="364">
        <v>0</v>
      </c>
      <c r="J18" s="398" t="s">
        <v>424</v>
      </c>
      <c r="K18" s="17"/>
    </row>
    <row r="19" spans="1:12" ht="14.25" customHeight="1" x14ac:dyDescent="0.2">
      <c r="A19" s="366" t="s">
        <v>284</v>
      </c>
      <c r="B19" s="479">
        <v>10889</v>
      </c>
      <c r="C19" s="36">
        <v>16.544860594089499</v>
      </c>
      <c r="D19" s="487">
        <v>4320697.8760461798</v>
      </c>
      <c r="E19" s="487">
        <v>3623039.00454546</v>
      </c>
      <c r="F19" s="487">
        <v>181172.38784271001</v>
      </c>
      <c r="G19" s="487">
        <v>126577.739430018</v>
      </c>
      <c r="H19" s="487">
        <v>54594.6484126918</v>
      </c>
      <c r="I19" s="364">
        <v>0</v>
      </c>
      <c r="J19" s="398" t="s">
        <v>424</v>
      </c>
      <c r="K19" s="17"/>
    </row>
    <row r="20" spans="1:12" ht="14.25" customHeight="1" x14ac:dyDescent="0.2">
      <c r="A20" s="366" t="s">
        <v>285</v>
      </c>
      <c r="B20" s="479">
        <v>8601</v>
      </c>
      <c r="C20" s="36">
        <v>13.0684494416167</v>
      </c>
      <c r="D20" s="487">
        <v>4301334.6921717301</v>
      </c>
      <c r="E20" s="487">
        <v>3636147.12215007</v>
      </c>
      <c r="F20" s="487">
        <v>181837.99491341901</v>
      </c>
      <c r="G20" s="487">
        <v>163318.63921356801</v>
      </c>
      <c r="H20" s="487">
        <v>18519.355699850199</v>
      </c>
      <c r="I20" s="364">
        <v>0</v>
      </c>
      <c r="J20" s="398" t="s">
        <v>424</v>
      </c>
      <c r="K20" s="17"/>
    </row>
    <row r="21" spans="1:12" ht="14.25" customHeight="1" x14ac:dyDescent="0.2">
      <c r="A21" s="400" t="s">
        <v>279</v>
      </c>
      <c r="B21" s="480">
        <v>4211</v>
      </c>
      <c r="C21" s="41">
        <v>6.3982374838562599</v>
      </c>
      <c r="D21" s="488">
        <v>516036.00238095497</v>
      </c>
      <c r="E21" s="488">
        <v>427319.67601009802</v>
      </c>
      <c r="F21" s="488">
        <v>21375.1827922058</v>
      </c>
      <c r="G21" s="172">
        <v>0</v>
      </c>
      <c r="H21" s="488">
        <v>21375.1827922058</v>
      </c>
      <c r="I21" s="401">
        <v>0</v>
      </c>
      <c r="J21" s="402" t="s">
        <v>424</v>
      </c>
      <c r="K21" s="17"/>
      <c r="L21" s="399"/>
    </row>
    <row r="22" spans="1:12" ht="14.25" customHeight="1" x14ac:dyDescent="0.2">
      <c r="A22" s="403" t="s">
        <v>10</v>
      </c>
      <c r="B22" s="394">
        <v>58941</v>
      </c>
      <c r="C22" s="305">
        <v>89.555572437894099</v>
      </c>
      <c r="D22" s="470">
        <v>19257823.8749277</v>
      </c>
      <c r="E22" s="470">
        <v>16432284.3278138</v>
      </c>
      <c r="F22" s="470">
        <v>821738.22002163401</v>
      </c>
      <c r="G22" s="470">
        <v>583389.973665228</v>
      </c>
      <c r="H22" s="470">
        <v>238348.246356405</v>
      </c>
      <c r="I22" s="482">
        <v>105626.36378067</v>
      </c>
      <c r="J22" s="483">
        <v>4.1923523210324598</v>
      </c>
      <c r="K22" s="17"/>
    </row>
    <row r="23" spans="1:12" ht="14.25" customHeight="1" x14ac:dyDescent="0.2">
      <c r="A23" s="395" t="s">
        <v>286</v>
      </c>
      <c r="B23" s="478">
        <v>14391</v>
      </c>
      <c r="C23" s="481">
        <v>21.865836055610401</v>
      </c>
      <c r="D23" s="484">
        <v>6334449.7508297404</v>
      </c>
      <c r="E23" s="484">
        <v>5507388.0528138699</v>
      </c>
      <c r="F23" s="484">
        <v>275394.72056276898</v>
      </c>
      <c r="G23" s="485">
        <v>275394.72056276898</v>
      </c>
      <c r="H23" s="396">
        <v>0</v>
      </c>
      <c r="I23" s="486">
        <v>105626.36378067</v>
      </c>
      <c r="J23" s="397" t="s">
        <v>424</v>
      </c>
      <c r="K23" s="17"/>
    </row>
    <row r="24" spans="1:12" ht="14.25" customHeight="1" x14ac:dyDescent="0.2">
      <c r="A24" s="365" t="s">
        <v>280</v>
      </c>
      <c r="B24" s="479">
        <v>40410</v>
      </c>
      <c r="C24" s="36">
        <v>61.399377041707801</v>
      </c>
      <c r="D24" s="487">
        <v>12415489.9550504</v>
      </c>
      <c r="E24" s="487">
        <v>10503340.0156566</v>
      </c>
      <c r="F24" s="487">
        <v>525256.89999999304</v>
      </c>
      <c r="G24" s="487">
        <v>307995.25310246</v>
      </c>
      <c r="H24" s="487">
        <v>217261.64689753199</v>
      </c>
      <c r="I24" s="364">
        <v>0</v>
      </c>
      <c r="J24" s="398" t="s">
        <v>424</v>
      </c>
      <c r="K24" s="17"/>
    </row>
    <row r="25" spans="1:12" ht="14.25" customHeight="1" x14ac:dyDescent="0.2">
      <c r="A25" s="366" t="s">
        <v>281</v>
      </c>
      <c r="B25" s="479">
        <v>3956</v>
      </c>
      <c r="C25" s="36">
        <v>6.0107878143280402</v>
      </c>
      <c r="D25" s="487">
        <v>1026299.31255411</v>
      </c>
      <c r="E25" s="487">
        <v>878996.14184704097</v>
      </c>
      <c r="F25" s="487">
        <v>43956.391774887299</v>
      </c>
      <c r="G25" s="487">
        <v>5433.3641053368101</v>
      </c>
      <c r="H25" s="487">
        <v>38523.027669550502</v>
      </c>
      <c r="I25" s="364">
        <v>0</v>
      </c>
      <c r="J25" s="398" t="s">
        <v>424</v>
      </c>
      <c r="K25" s="17"/>
    </row>
    <row r="26" spans="1:12" ht="14.25" customHeight="1" x14ac:dyDescent="0.2">
      <c r="A26" s="366" t="s">
        <v>282</v>
      </c>
      <c r="B26" s="479">
        <v>9075</v>
      </c>
      <c r="C26" s="36">
        <v>13.7886500037985</v>
      </c>
      <c r="D26" s="487">
        <v>2081567.1114357801</v>
      </c>
      <c r="E26" s="487">
        <v>1773841.05811689</v>
      </c>
      <c r="F26" s="487">
        <v>88708.133297257998</v>
      </c>
      <c r="G26" s="487">
        <v>26619.023015872499</v>
      </c>
      <c r="H26" s="487">
        <v>62089.110281385503</v>
      </c>
      <c r="I26" s="364">
        <v>0</v>
      </c>
      <c r="J26" s="398" t="s">
        <v>424</v>
      </c>
      <c r="K26" s="17"/>
    </row>
    <row r="27" spans="1:12" ht="14.25" customHeight="1" x14ac:dyDescent="0.2">
      <c r="A27" s="366" t="s">
        <v>283</v>
      </c>
      <c r="B27" s="479">
        <v>9867</v>
      </c>
      <c r="C27" s="36">
        <v>14.9920230950391</v>
      </c>
      <c r="D27" s="487">
        <v>2872869.2818903201</v>
      </c>
      <c r="E27" s="487">
        <v>2398988.8009018698</v>
      </c>
      <c r="F27" s="487">
        <v>119973.404076479</v>
      </c>
      <c r="G27" s="487">
        <v>60212.787337664297</v>
      </c>
      <c r="H27" s="487">
        <v>59760.616738814497</v>
      </c>
      <c r="I27" s="364">
        <v>0</v>
      </c>
      <c r="J27" s="398" t="s">
        <v>424</v>
      </c>
      <c r="K27" s="17"/>
    </row>
    <row r="28" spans="1:12" ht="14.25" customHeight="1" x14ac:dyDescent="0.2">
      <c r="A28" s="366" t="s">
        <v>284</v>
      </c>
      <c r="B28" s="479">
        <v>9956</v>
      </c>
      <c r="C28" s="36">
        <v>15.127250626756799</v>
      </c>
      <c r="D28" s="487">
        <v>3469860.04271285</v>
      </c>
      <c r="E28" s="487">
        <v>2921308.75454546</v>
      </c>
      <c r="F28" s="487">
        <v>146082.804509376</v>
      </c>
      <c r="G28" s="487">
        <v>102043.989430018</v>
      </c>
      <c r="H28" s="487">
        <v>44038.815079358501</v>
      </c>
      <c r="I28" s="364">
        <v>0</v>
      </c>
      <c r="J28" s="398" t="s">
        <v>424</v>
      </c>
      <c r="K28" s="17"/>
    </row>
    <row r="29" spans="1:12" ht="14.25" customHeight="1" x14ac:dyDescent="0.2">
      <c r="A29" s="366" t="s">
        <v>285</v>
      </c>
      <c r="B29" s="479">
        <v>7556</v>
      </c>
      <c r="C29" s="36">
        <v>11.4806655017853</v>
      </c>
      <c r="D29" s="487">
        <v>2964894.2064574398</v>
      </c>
      <c r="E29" s="487">
        <v>2530205.2602453101</v>
      </c>
      <c r="F29" s="487">
        <v>126536.166341991</v>
      </c>
      <c r="G29" s="487">
        <v>113686.089213568</v>
      </c>
      <c r="H29" s="487">
        <v>12850.077128422599</v>
      </c>
      <c r="I29" s="364">
        <v>0</v>
      </c>
      <c r="J29" s="398" t="s">
        <v>424</v>
      </c>
      <c r="K29" s="17"/>
    </row>
    <row r="30" spans="1:12" ht="14.25" customHeight="1" x14ac:dyDescent="0.2">
      <c r="A30" s="400" t="s">
        <v>279</v>
      </c>
      <c r="B30" s="480">
        <v>4140</v>
      </c>
      <c r="C30" s="41">
        <v>6.2903593405758604</v>
      </c>
      <c r="D30" s="488">
        <v>507884.16904762201</v>
      </c>
      <c r="E30" s="488">
        <v>421556.25934343197</v>
      </c>
      <c r="F30" s="488">
        <v>21086.599458872501</v>
      </c>
      <c r="G30" s="172">
        <v>0</v>
      </c>
      <c r="H30" s="488">
        <v>21086.599458872501</v>
      </c>
      <c r="I30" s="401">
        <v>0</v>
      </c>
      <c r="J30" s="402" t="s">
        <v>424</v>
      </c>
      <c r="K30" s="17"/>
    </row>
    <row r="31" spans="1:12" ht="14.25" customHeight="1" x14ac:dyDescent="0.2">
      <c r="A31" s="403" t="s">
        <v>2</v>
      </c>
      <c r="B31" s="394">
        <v>6874</v>
      </c>
      <c r="C31" s="305">
        <v>10.444427562105901</v>
      </c>
      <c r="D31" s="470">
        <v>6397053.9634920703</v>
      </c>
      <c r="E31" s="470">
        <v>5442089.5452381</v>
      </c>
      <c r="F31" s="470">
        <v>275826.78412698099</v>
      </c>
      <c r="G31" s="470">
        <v>254317.08888888801</v>
      </c>
      <c r="H31" s="470">
        <v>21509.6952380937</v>
      </c>
      <c r="I31" s="482">
        <v>84530.822222224</v>
      </c>
      <c r="J31" s="483">
        <v>6.2266468904854797</v>
      </c>
      <c r="K31" s="17"/>
    </row>
    <row r="32" spans="1:12" ht="14.25" customHeight="1" x14ac:dyDescent="0.2">
      <c r="A32" s="395" t="s">
        <v>286</v>
      </c>
      <c r="B32" s="478">
        <v>3821</v>
      </c>
      <c r="C32" s="481">
        <v>5.8056674010483897</v>
      </c>
      <c r="D32" s="484">
        <v>3973982.0861111102</v>
      </c>
      <c r="E32" s="484">
        <v>3447042.7666666699</v>
      </c>
      <c r="F32" s="484">
        <v>176063.538888888</v>
      </c>
      <c r="G32" s="485">
        <v>176063.538888888</v>
      </c>
      <c r="H32" s="396">
        <v>0</v>
      </c>
      <c r="I32" s="486">
        <v>84530.822222224</v>
      </c>
      <c r="J32" s="397" t="s">
        <v>424</v>
      </c>
      <c r="K32" s="17"/>
    </row>
    <row r="33" spans="1:11" ht="14.25" customHeight="1" x14ac:dyDescent="0.2">
      <c r="A33" s="365" t="s">
        <v>280</v>
      </c>
      <c r="B33" s="479">
        <v>2982</v>
      </c>
      <c r="C33" s="36">
        <v>4.5308820177770999</v>
      </c>
      <c r="D33" s="487">
        <v>2414920.0440476201</v>
      </c>
      <c r="E33" s="487">
        <v>1989283.3619047599</v>
      </c>
      <c r="F33" s="487">
        <v>99474.661904759807</v>
      </c>
      <c r="G33" s="487">
        <v>78253.549999999406</v>
      </c>
      <c r="H33" s="487">
        <v>21221.111904760401</v>
      </c>
      <c r="I33" s="364">
        <v>0</v>
      </c>
      <c r="J33" s="398" t="s">
        <v>424</v>
      </c>
      <c r="K33" s="17"/>
    </row>
    <row r="34" spans="1:11" ht="14.25" customHeight="1" x14ac:dyDescent="0.2">
      <c r="A34" s="366" t="s">
        <v>281</v>
      </c>
      <c r="B34" s="364">
        <v>65</v>
      </c>
      <c r="C34" s="364">
        <v>9.8761680467978397E-2</v>
      </c>
      <c r="D34" s="364">
        <v>10556.666666666901</v>
      </c>
      <c r="E34" s="364">
        <v>7625.8333333331002</v>
      </c>
      <c r="F34" s="364">
        <v>381.24999999969998</v>
      </c>
      <c r="G34" s="364">
        <v>52.416666666499999</v>
      </c>
      <c r="H34" s="364">
        <v>328.83333333320002</v>
      </c>
      <c r="I34" s="364">
        <v>0</v>
      </c>
      <c r="J34" s="398" t="s">
        <v>424</v>
      </c>
      <c r="K34" s="17"/>
    </row>
    <row r="35" spans="1:11" ht="14.25" customHeight="1" x14ac:dyDescent="0.2">
      <c r="A35" s="366" t="s">
        <v>282</v>
      </c>
      <c r="B35" s="479">
        <v>369</v>
      </c>
      <c r="C35" s="36">
        <v>0.56066246296436995</v>
      </c>
      <c r="D35" s="487">
        <v>60690.333333333598</v>
      </c>
      <c r="E35" s="487">
        <v>47168.666666666497</v>
      </c>
      <c r="F35" s="487">
        <v>2358.9999999996999</v>
      </c>
      <c r="G35" s="487">
        <v>739.83333333320002</v>
      </c>
      <c r="H35" s="487">
        <v>1619.1666666665001</v>
      </c>
      <c r="I35" s="364">
        <v>0</v>
      </c>
      <c r="J35" s="398" t="s">
        <v>424</v>
      </c>
      <c r="K35" s="17"/>
    </row>
    <row r="36" spans="1:11" ht="14.25" customHeight="1" x14ac:dyDescent="0.2">
      <c r="A36" s="366" t="s">
        <v>283</v>
      </c>
      <c r="B36" s="479">
        <v>570</v>
      </c>
      <c r="C36" s="36">
        <v>0.86606396718073397</v>
      </c>
      <c r="D36" s="487">
        <v>156394.725000001</v>
      </c>
      <c r="E36" s="487">
        <v>126816.75</v>
      </c>
      <c r="F36" s="487">
        <v>6342.9999999986003</v>
      </c>
      <c r="G36" s="487">
        <v>3294.9999999986999</v>
      </c>
      <c r="H36" s="487">
        <v>3047.9999999999</v>
      </c>
      <c r="I36" s="364">
        <v>0</v>
      </c>
      <c r="J36" s="398" t="s">
        <v>424</v>
      </c>
      <c r="K36" s="17"/>
    </row>
    <row r="37" spans="1:11" ht="14.25" customHeight="1" x14ac:dyDescent="0.2">
      <c r="A37" s="366" t="s">
        <v>284</v>
      </c>
      <c r="B37" s="479">
        <v>933</v>
      </c>
      <c r="C37" s="36">
        <v>1.4176099673326701</v>
      </c>
      <c r="D37" s="487">
        <v>850837.83333333302</v>
      </c>
      <c r="E37" s="487">
        <v>701730.25000000105</v>
      </c>
      <c r="F37" s="487">
        <v>35089.5833333337</v>
      </c>
      <c r="G37" s="487">
        <v>24533.7500000004</v>
      </c>
      <c r="H37" s="487">
        <v>10555.833333333299</v>
      </c>
      <c r="I37" s="364">
        <v>0</v>
      </c>
      <c r="J37" s="398" t="s">
        <v>424</v>
      </c>
      <c r="K37" s="17"/>
    </row>
    <row r="38" spans="1:11" ht="14.25" customHeight="1" x14ac:dyDescent="0.2">
      <c r="A38" s="366" t="s">
        <v>285</v>
      </c>
      <c r="B38" s="479">
        <v>1045</v>
      </c>
      <c r="C38" s="36">
        <v>1.58778393983135</v>
      </c>
      <c r="D38" s="487">
        <v>1336440.4857142901</v>
      </c>
      <c r="E38" s="487">
        <v>1105941.8619047599</v>
      </c>
      <c r="F38" s="487">
        <v>55301.828571428101</v>
      </c>
      <c r="G38" s="487">
        <v>49632.5500000006</v>
      </c>
      <c r="H38" s="487">
        <v>5669.2785714274996</v>
      </c>
      <c r="I38" s="364">
        <v>0</v>
      </c>
      <c r="J38" s="398" t="s">
        <v>424</v>
      </c>
      <c r="K38" s="17"/>
    </row>
    <row r="39" spans="1:11" ht="14.25" customHeight="1" x14ac:dyDescent="0.2">
      <c r="A39" s="400" t="s">
        <v>279</v>
      </c>
      <c r="B39" s="480">
        <v>71</v>
      </c>
      <c r="C39" s="367">
        <v>0.107878143280407</v>
      </c>
      <c r="D39" s="488">
        <v>8151.8333333332002</v>
      </c>
      <c r="E39" s="488">
        <v>5763.4166666664996</v>
      </c>
      <c r="F39" s="488">
        <v>288.5833333333</v>
      </c>
      <c r="G39" s="172">
        <v>0</v>
      </c>
      <c r="H39" s="488">
        <v>288.5833333333</v>
      </c>
      <c r="I39" s="401">
        <v>0</v>
      </c>
      <c r="J39" s="402" t="s">
        <v>424</v>
      </c>
      <c r="K39" s="17"/>
    </row>
    <row r="40" spans="1:11" ht="12.75" customHeight="1" x14ac:dyDescent="0.2">
      <c r="A40" s="404"/>
      <c r="B40" s="405"/>
      <c r="C40" s="406"/>
      <c r="D40" s="407"/>
      <c r="E40" s="407"/>
      <c r="F40" s="407"/>
      <c r="G40" s="408"/>
      <c r="H40" s="407"/>
      <c r="I40" s="408"/>
      <c r="J40" s="21" t="s">
        <v>8</v>
      </c>
      <c r="K40" s="17"/>
    </row>
    <row r="41" spans="1:11" s="504" customFormat="1" ht="14.25" customHeight="1" x14ac:dyDescent="0.2">
      <c r="A41" s="325" t="s">
        <v>385</v>
      </c>
      <c r="K41" s="17"/>
    </row>
    <row r="42" spans="1:11" ht="14.25" customHeight="1" x14ac:dyDescent="0.2">
      <c r="A42" s="325" t="s">
        <v>244</v>
      </c>
      <c r="K42" s="17"/>
    </row>
    <row r="43" spans="1:11" ht="14.25" customHeight="1" x14ac:dyDescent="0.2">
      <c r="A43" s="577" t="s">
        <v>249</v>
      </c>
      <c r="B43" s="577"/>
      <c r="C43" s="577"/>
      <c r="D43" s="577"/>
      <c r="E43" s="577"/>
      <c r="F43" s="577"/>
      <c r="G43" s="577"/>
      <c r="H43" s="577"/>
      <c r="I43" s="577"/>
      <c r="J43" s="577"/>
      <c r="K43" s="17"/>
    </row>
    <row r="44" spans="1:11" ht="28.5" customHeight="1" x14ac:dyDescent="0.2">
      <c r="A44" s="574" t="s">
        <v>287</v>
      </c>
      <c r="B44" s="574"/>
      <c r="C44" s="574"/>
      <c r="D44" s="574"/>
      <c r="E44" s="574"/>
      <c r="F44" s="574"/>
      <c r="G44" s="574"/>
      <c r="H44" s="574"/>
      <c r="I44" s="574"/>
      <c r="J44" s="574"/>
      <c r="K44" s="17"/>
    </row>
    <row r="45" spans="1:11" x14ac:dyDescent="0.2">
      <c r="A45" s="409" t="s">
        <v>302</v>
      </c>
      <c r="B45" s="374"/>
      <c r="C45" s="374"/>
      <c r="D45" s="374"/>
      <c r="E45" s="374"/>
      <c r="F45" s="374"/>
      <c r="G45" s="374"/>
      <c r="H45" s="374"/>
      <c r="I45" s="374"/>
      <c r="K45" s="17"/>
    </row>
    <row r="46" spans="1:11" ht="14.25" customHeight="1" x14ac:dyDescent="0.2">
      <c r="K46" s="17"/>
    </row>
    <row r="47" spans="1:11" ht="14.25" customHeight="1" x14ac:dyDescent="0.2">
      <c r="K47" s="17"/>
    </row>
    <row r="48" spans="1:11" ht="14.25" customHeight="1" x14ac:dyDescent="0.2">
      <c r="K48" s="17"/>
    </row>
  </sheetData>
  <mergeCells count="17">
    <mergeCell ref="A44:J44"/>
    <mergeCell ref="D10:D11"/>
    <mergeCell ref="E10:E11"/>
    <mergeCell ref="F10:F11"/>
    <mergeCell ref="G10:G11"/>
    <mergeCell ref="H10:H11"/>
    <mergeCell ref="A43:J43"/>
    <mergeCell ref="I2:J2"/>
    <mergeCell ref="A5:I5"/>
    <mergeCell ref="A9:A12"/>
    <mergeCell ref="B9:C9"/>
    <mergeCell ref="D9:E9"/>
    <mergeCell ref="F9:H9"/>
    <mergeCell ref="I9:I11"/>
    <mergeCell ref="J9:J11"/>
    <mergeCell ref="B10:B11"/>
    <mergeCell ref="C10:C11"/>
  </mergeCells>
  <printOptions horizontalCentered="1"/>
  <pageMargins left="0.39370078740157483" right="0.19685039370078741" top="0.19685039370078741" bottom="0.19685039370078741" header="0" footer="0"/>
  <pageSetup paperSize="9" scale="98"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autoPageBreaks="0" fitToPage="1"/>
  </sheetPr>
  <dimension ref="A1:O131"/>
  <sheetViews>
    <sheetView showGridLines="0" zoomScaleNormal="100" workbookViewId="0">
      <pane xSplit="1" ySplit="12" topLeftCell="B13" activePane="bottomRight" state="frozen"/>
      <selection pane="topRight"/>
      <selection pane="bottomLeft"/>
      <selection pane="bottomRight"/>
    </sheetView>
  </sheetViews>
  <sheetFormatPr baseColWidth="10" defaultColWidth="9" defaultRowHeight="14.25" customHeight="1" x14ac:dyDescent="0.2"/>
  <cols>
    <col min="1" max="1" width="33" customWidth="1"/>
    <col min="2" max="3" width="8.625" customWidth="1"/>
    <col min="4" max="4" width="7.625" customWidth="1"/>
    <col min="5" max="5" width="8.625" customWidth="1"/>
    <col min="6" max="6" width="5.625" customWidth="1"/>
    <col min="7" max="7" width="8.625" customWidth="1"/>
    <col min="8" max="8" width="5.625" customWidth="1"/>
    <col min="9" max="14" width="8.625" customWidth="1"/>
    <col min="228" max="228" width="17.625" customWidth="1"/>
    <col min="229" max="229" width="18.875" customWidth="1"/>
    <col min="230" max="230" width="9.75" customWidth="1"/>
    <col min="231" max="231" width="20.125" customWidth="1"/>
    <col min="232" max="236" width="11.375" customWidth="1"/>
    <col min="484" max="484" width="17.625" customWidth="1"/>
    <col min="485" max="485" width="18.875" customWidth="1"/>
    <col min="486" max="486" width="9.75" customWidth="1"/>
    <col min="487" max="487" width="20.125" customWidth="1"/>
    <col min="488" max="492" width="11.375" customWidth="1"/>
    <col min="740" max="740" width="17.625" customWidth="1"/>
    <col min="741" max="741" width="18.875" customWidth="1"/>
    <col min="742" max="742" width="9.75" customWidth="1"/>
    <col min="743" max="743" width="20.125" customWidth="1"/>
    <col min="744" max="748" width="11.375" customWidth="1"/>
    <col min="996" max="996" width="17.625" customWidth="1"/>
    <col min="997" max="997" width="18.875" customWidth="1"/>
    <col min="998" max="998" width="9.75" customWidth="1"/>
    <col min="999" max="999" width="20.125" customWidth="1"/>
    <col min="1000" max="1004" width="11.375" customWidth="1"/>
    <col min="1252" max="1252" width="17.625" customWidth="1"/>
    <col min="1253" max="1253" width="18.875" customWidth="1"/>
    <col min="1254" max="1254" width="9.75" customWidth="1"/>
    <col min="1255" max="1255" width="20.125" customWidth="1"/>
    <col min="1256" max="1260" width="11.375" customWidth="1"/>
    <col min="1508" max="1508" width="17.625" customWidth="1"/>
    <col min="1509" max="1509" width="18.875" customWidth="1"/>
    <col min="1510" max="1510" width="9.75" customWidth="1"/>
    <col min="1511" max="1511" width="20.125" customWidth="1"/>
    <col min="1512" max="1516" width="11.375" customWidth="1"/>
    <col min="1764" max="1764" width="17.625" customWidth="1"/>
    <col min="1765" max="1765" width="18.875" customWidth="1"/>
    <col min="1766" max="1766" width="9.75" customWidth="1"/>
    <col min="1767" max="1767" width="20.125" customWidth="1"/>
    <col min="1768" max="1772" width="11.375" customWidth="1"/>
    <col min="2020" max="2020" width="17.625" customWidth="1"/>
    <col min="2021" max="2021" width="18.875" customWidth="1"/>
    <col min="2022" max="2022" width="9.75" customWidth="1"/>
    <col min="2023" max="2023" width="20.125" customWidth="1"/>
    <col min="2024" max="2028" width="11.375" customWidth="1"/>
    <col min="2276" max="2276" width="17.625" customWidth="1"/>
    <col min="2277" max="2277" width="18.875" customWidth="1"/>
    <col min="2278" max="2278" width="9.75" customWidth="1"/>
    <col min="2279" max="2279" width="20.125" customWidth="1"/>
    <col min="2280" max="2284" width="11.375" customWidth="1"/>
    <col min="2532" max="2532" width="17.625" customWidth="1"/>
    <col min="2533" max="2533" width="18.875" customWidth="1"/>
    <col min="2534" max="2534" width="9.75" customWidth="1"/>
    <col min="2535" max="2535" width="20.125" customWidth="1"/>
    <col min="2536" max="2540" width="11.375" customWidth="1"/>
    <col min="2788" max="2788" width="17.625" customWidth="1"/>
    <col min="2789" max="2789" width="18.875" customWidth="1"/>
    <col min="2790" max="2790" width="9.75" customWidth="1"/>
    <col min="2791" max="2791" width="20.125" customWidth="1"/>
    <col min="2792" max="2796" width="11.375" customWidth="1"/>
    <col min="3044" max="3044" width="17.625" customWidth="1"/>
    <col min="3045" max="3045" width="18.875" customWidth="1"/>
    <col min="3046" max="3046" width="9.75" customWidth="1"/>
    <col min="3047" max="3047" width="20.125" customWidth="1"/>
    <col min="3048" max="3052" width="11.375" customWidth="1"/>
    <col min="3300" max="3300" width="17.625" customWidth="1"/>
    <col min="3301" max="3301" width="18.875" customWidth="1"/>
    <col min="3302" max="3302" width="9.75" customWidth="1"/>
    <col min="3303" max="3303" width="20.125" customWidth="1"/>
    <col min="3304" max="3308" width="11.375" customWidth="1"/>
    <col min="3556" max="3556" width="17.625" customWidth="1"/>
    <col min="3557" max="3557" width="18.875" customWidth="1"/>
    <col min="3558" max="3558" width="9.75" customWidth="1"/>
    <col min="3559" max="3559" width="20.125" customWidth="1"/>
    <col min="3560" max="3564" width="11.375" customWidth="1"/>
    <col min="3812" max="3812" width="17.625" customWidth="1"/>
    <col min="3813" max="3813" width="18.875" customWidth="1"/>
    <col min="3814" max="3814" width="9.75" customWidth="1"/>
    <col min="3815" max="3815" width="20.125" customWidth="1"/>
    <col min="3816" max="3820" width="11.375" customWidth="1"/>
    <col min="4068" max="4068" width="17.625" customWidth="1"/>
    <col min="4069" max="4069" width="18.875" customWidth="1"/>
    <col min="4070" max="4070" width="9.75" customWidth="1"/>
    <col min="4071" max="4071" width="20.125" customWidth="1"/>
    <col min="4072" max="4076" width="11.375" customWidth="1"/>
    <col min="4324" max="4324" width="17.625" customWidth="1"/>
    <col min="4325" max="4325" width="18.875" customWidth="1"/>
    <col min="4326" max="4326" width="9.75" customWidth="1"/>
    <col min="4327" max="4327" width="20.125" customWidth="1"/>
    <col min="4328" max="4332" width="11.375" customWidth="1"/>
    <col min="4580" max="4580" width="17.625" customWidth="1"/>
    <col min="4581" max="4581" width="18.875" customWidth="1"/>
    <col min="4582" max="4582" width="9.75" customWidth="1"/>
    <col min="4583" max="4583" width="20.125" customWidth="1"/>
    <col min="4584" max="4588" width="11.375" customWidth="1"/>
    <col min="4836" max="4836" width="17.625" customWidth="1"/>
    <col min="4837" max="4837" width="18.875" customWidth="1"/>
    <col min="4838" max="4838" width="9.75" customWidth="1"/>
    <col min="4839" max="4839" width="20.125" customWidth="1"/>
    <col min="4840" max="4844" width="11.375" customWidth="1"/>
    <col min="5092" max="5092" width="17.625" customWidth="1"/>
    <col min="5093" max="5093" width="18.875" customWidth="1"/>
    <col min="5094" max="5094" width="9.75" customWidth="1"/>
    <col min="5095" max="5095" width="20.125" customWidth="1"/>
    <col min="5096" max="5100" width="11.375" customWidth="1"/>
    <col min="5348" max="5348" width="17.625" customWidth="1"/>
    <col min="5349" max="5349" width="18.875" customWidth="1"/>
    <col min="5350" max="5350" width="9.75" customWidth="1"/>
    <col min="5351" max="5351" width="20.125" customWidth="1"/>
    <col min="5352" max="5356" width="11.375" customWidth="1"/>
    <col min="5604" max="5604" width="17.625" customWidth="1"/>
    <col min="5605" max="5605" width="18.875" customWidth="1"/>
    <col min="5606" max="5606" width="9.75" customWidth="1"/>
    <col min="5607" max="5607" width="20.125" customWidth="1"/>
    <col min="5608" max="5612" width="11.375" customWidth="1"/>
    <col min="5860" max="5860" width="17.625" customWidth="1"/>
    <col min="5861" max="5861" width="18.875" customWidth="1"/>
    <col min="5862" max="5862" width="9.75" customWidth="1"/>
    <col min="5863" max="5863" width="20.125" customWidth="1"/>
    <col min="5864" max="5868" width="11.375" customWidth="1"/>
    <col min="6116" max="6116" width="17.625" customWidth="1"/>
    <col min="6117" max="6117" width="18.875" customWidth="1"/>
    <col min="6118" max="6118" width="9.75" customWidth="1"/>
    <col min="6119" max="6119" width="20.125" customWidth="1"/>
    <col min="6120" max="6124" width="11.375" customWidth="1"/>
    <col min="6372" max="6372" width="17.625" customWidth="1"/>
    <col min="6373" max="6373" width="18.875" customWidth="1"/>
    <col min="6374" max="6374" width="9.75" customWidth="1"/>
    <col min="6375" max="6375" width="20.125" customWidth="1"/>
    <col min="6376" max="6380" width="11.375" customWidth="1"/>
    <col min="6628" max="6628" width="17.625" customWidth="1"/>
    <col min="6629" max="6629" width="18.875" customWidth="1"/>
    <col min="6630" max="6630" width="9.75" customWidth="1"/>
    <col min="6631" max="6631" width="20.125" customWidth="1"/>
    <col min="6632" max="6636" width="11.375" customWidth="1"/>
    <col min="6884" max="6884" width="17.625" customWidth="1"/>
    <col min="6885" max="6885" width="18.875" customWidth="1"/>
    <col min="6886" max="6886" width="9.75" customWidth="1"/>
    <col min="6887" max="6887" width="20.125" customWidth="1"/>
    <col min="6888" max="6892" width="11.375" customWidth="1"/>
    <col min="7140" max="7140" width="17.625" customWidth="1"/>
    <col min="7141" max="7141" width="18.875" customWidth="1"/>
    <col min="7142" max="7142" width="9.75" customWidth="1"/>
    <col min="7143" max="7143" width="20.125" customWidth="1"/>
    <col min="7144" max="7148" width="11.375" customWidth="1"/>
    <col min="7396" max="7396" width="17.625" customWidth="1"/>
    <col min="7397" max="7397" width="18.875" customWidth="1"/>
    <col min="7398" max="7398" width="9.75" customWidth="1"/>
    <col min="7399" max="7399" width="20.125" customWidth="1"/>
    <col min="7400" max="7404" width="11.375" customWidth="1"/>
    <col min="7652" max="7652" width="17.625" customWidth="1"/>
    <col min="7653" max="7653" width="18.875" customWidth="1"/>
    <col min="7654" max="7654" width="9.75" customWidth="1"/>
    <col min="7655" max="7655" width="20.125" customWidth="1"/>
    <col min="7656" max="7660" width="11.375" customWidth="1"/>
    <col min="7908" max="7908" width="17.625" customWidth="1"/>
    <col min="7909" max="7909" width="18.875" customWidth="1"/>
    <col min="7910" max="7910" width="9.75" customWidth="1"/>
    <col min="7911" max="7911" width="20.125" customWidth="1"/>
    <col min="7912" max="7916" width="11.375" customWidth="1"/>
    <col min="8164" max="8164" width="17.625" customWidth="1"/>
    <col min="8165" max="8165" width="18.875" customWidth="1"/>
    <col min="8166" max="8166" width="9.75" customWidth="1"/>
    <col min="8167" max="8167" width="20.125" customWidth="1"/>
    <col min="8168" max="8172" width="11.375" customWidth="1"/>
    <col min="8420" max="8420" width="17.625" customWidth="1"/>
    <col min="8421" max="8421" width="18.875" customWidth="1"/>
    <col min="8422" max="8422" width="9.75" customWidth="1"/>
    <col min="8423" max="8423" width="20.125" customWidth="1"/>
    <col min="8424" max="8428" width="11.375" customWidth="1"/>
    <col min="8676" max="8676" width="17.625" customWidth="1"/>
    <col min="8677" max="8677" width="18.875" customWidth="1"/>
    <col min="8678" max="8678" width="9.75" customWidth="1"/>
    <col min="8679" max="8679" width="20.125" customWidth="1"/>
    <col min="8680" max="8684" width="11.375" customWidth="1"/>
    <col min="8932" max="8932" width="17.625" customWidth="1"/>
    <col min="8933" max="8933" width="18.875" customWidth="1"/>
    <col min="8934" max="8934" width="9.75" customWidth="1"/>
    <col min="8935" max="8935" width="20.125" customWidth="1"/>
    <col min="8936" max="8940" width="11.375" customWidth="1"/>
    <col min="9188" max="9188" width="17.625" customWidth="1"/>
    <col min="9189" max="9189" width="18.875" customWidth="1"/>
    <col min="9190" max="9190" width="9.75" customWidth="1"/>
    <col min="9191" max="9191" width="20.125" customWidth="1"/>
    <col min="9192" max="9196" width="11.375" customWidth="1"/>
    <col min="9444" max="9444" width="17.625" customWidth="1"/>
    <col min="9445" max="9445" width="18.875" customWidth="1"/>
    <col min="9446" max="9446" width="9.75" customWidth="1"/>
    <col min="9447" max="9447" width="20.125" customWidth="1"/>
    <col min="9448" max="9452" width="11.375" customWidth="1"/>
    <col min="9700" max="9700" width="17.625" customWidth="1"/>
    <col min="9701" max="9701" width="18.875" customWidth="1"/>
    <col min="9702" max="9702" width="9.75" customWidth="1"/>
    <col min="9703" max="9703" width="20.125" customWidth="1"/>
    <col min="9704" max="9708" width="11.375" customWidth="1"/>
    <col min="9956" max="9956" width="17.625" customWidth="1"/>
    <col min="9957" max="9957" width="18.875" customWidth="1"/>
    <col min="9958" max="9958" width="9.75" customWidth="1"/>
    <col min="9959" max="9959" width="20.125" customWidth="1"/>
    <col min="9960" max="9964" width="11.375" customWidth="1"/>
    <col min="10212" max="10212" width="17.625" customWidth="1"/>
    <col min="10213" max="10213" width="18.875" customWidth="1"/>
    <col min="10214" max="10214" width="9.75" customWidth="1"/>
    <col min="10215" max="10215" width="20.125" customWidth="1"/>
    <col min="10216" max="10220" width="11.375" customWidth="1"/>
    <col min="10468" max="10468" width="17.625" customWidth="1"/>
    <col min="10469" max="10469" width="18.875" customWidth="1"/>
    <col min="10470" max="10470" width="9.75" customWidth="1"/>
    <col min="10471" max="10471" width="20.125" customWidth="1"/>
    <col min="10472" max="10476" width="11.375" customWidth="1"/>
    <col min="10724" max="10724" width="17.625" customWidth="1"/>
    <col min="10725" max="10725" width="18.875" customWidth="1"/>
    <col min="10726" max="10726" width="9.75" customWidth="1"/>
    <col min="10727" max="10727" width="20.125" customWidth="1"/>
    <col min="10728" max="10732" width="11.375" customWidth="1"/>
    <col min="10980" max="10980" width="17.625" customWidth="1"/>
    <col min="10981" max="10981" width="18.875" customWidth="1"/>
    <col min="10982" max="10982" width="9.75" customWidth="1"/>
    <col min="10983" max="10983" width="20.125" customWidth="1"/>
    <col min="10984" max="10988" width="11.375" customWidth="1"/>
    <col min="11236" max="11236" width="17.625" customWidth="1"/>
    <col min="11237" max="11237" width="18.875" customWidth="1"/>
    <col min="11238" max="11238" width="9.75" customWidth="1"/>
    <col min="11239" max="11239" width="20.125" customWidth="1"/>
    <col min="11240" max="11244" width="11.375" customWidth="1"/>
    <col min="11492" max="11492" width="17.625" customWidth="1"/>
    <col min="11493" max="11493" width="18.875" customWidth="1"/>
    <col min="11494" max="11494" width="9.75" customWidth="1"/>
    <col min="11495" max="11495" width="20.125" customWidth="1"/>
    <col min="11496" max="11500" width="11.375" customWidth="1"/>
    <col min="11748" max="11748" width="17.625" customWidth="1"/>
    <col min="11749" max="11749" width="18.875" customWidth="1"/>
    <col min="11750" max="11750" width="9.75" customWidth="1"/>
    <col min="11751" max="11751" width="20.125" customWidth="1"/>
    <col min="11752" max="11756" width="11.375" customWidth="1"/>
    <col min="12004" max="12004" width="17.625" customWidth="1"/>
    <col min="12005" max="12005" width="18.875" customWidth="1"/>
    <col min="12006" max="12006" width="9.75" customWidth="1"/>
    <col min="12007" max="12007" width="20.125" customWidth="1"/>
    <col min="12008" max="12012" width="11.375" customWidth="1"/>
    <col min="12260" max="12260" width="17.625" customWidth="1"/>
    <col min="12261" max="12261" width="18.875" customWidth="1"/>
    <col min="12262" max="12262" width="9.75" customWidth="1"/>
    <col min="12263" max="12263" width="20.125" customWidth="1"/>
    <col min="12264" max="12268" width="11.375" customWidth="1"/>
    <col min="12516" max="12516" width="17.625" customWidth="1"/>
    <col min="12517" max="12517" width="18.875" customWidth="1"/>
    <col min="12518" max="12518" width="9.75" customWidth="1"/>
    <col min="12519" max="12519" width="20.125" customWidth="1"/>
    <col min="12520" max="12524" width="11.375" customWidth="1"/>
    <col min="12772" max="12772" width="17.625" customWidth="1"/>
    <col min="12773" max="12773" width="18.875" customWidth="1"/>
    <col min="12774" max="12774" width="9.75" customWidth="1"/>
    <col min="12775" max="12775" width="20.125" customWidth="1"/>
    <col min="12776" max="12780" width="11.375" customWidth="1"/>
    <col min="13028" max="13028" width="17.625" customWidth="1"/>
    <col min="13029" max="13029" width="18.875" customWidth="1"/>
    <col min="13030" max="13030" width="9.75" customWidth="1"/>
    <col min="13031" max="13031" width="20.125" customWidth="1"/>
    <col min="13032" max="13036" width="11.375" customWidth="1"/>
    <col min="13284" max="13284" width="17.625" customWidth="1"/>
    <col min="13285" max="13285" width="18.875" customWidth="1"/>
    <col min="13286" max="13286" width="9.75" customWidth="1"/>
    <col min="13287" max="13287" width="20.125" customWidth="1"/>
    <col min="13288" max="13292" width="11.375" customWidth="1"/>
    <col min="13540" max="13540" width="17.625" customWidth="1"/>
    <col min="13541" max="13541" width="18.875" customWidth="1"/>
    <col min="13542" max="13542" width="9.75" customWidth="1"/>
    <col min="13543" max="13543" width="20.125" customWidth="1"/>
    <col min="13544" max="13548" width="11.375" customWidth="1"/>
    <col min="13796" max="13796" width="17.625" customWidth="1"/>
    <col min="13797" max="13797" width="18.875" customWidth="1"/>
    <col min="13798" max="13798" width="9.75" customWidth="1"/>
    <col min="13799" max="13799" width="20.125" customWidth="1"/>
    <col min="13800" max="13804" width="11.375" customWidth="1"/>
    <col min="14052" max="14052" width="17.625" customWidth="1"/>
    <col min="14053" max="14053" width="18.875" customWidth="1"/>
    <col min="14054" max="14054" width="9.75" customWidth="1"/>
    <col min="14055" max="14055" width="20.125" customWidth="1"/>
    <col min="14056" max="14060" width="11.375" customWidth="1"/>
    <col min="14308" max="14308" width="17.625" customWidth="1"/>
    <col min="14309" max="14309" width="18.875" customWidth="1"/>
    <col min="14310" max="14310" width="9.75" customWidth="1"/>
    <col min="14311" max="14311" width="20.125" customWidth="1"/>
    <col min="14312" max="14316" width="11.375" customWidth="1"/>
    <col min="14564" max="14564" width="17.625" customWidth="1"/>
    <col min="14565" max="14565" width="18.875" customWidth="1"/>
    <col min="14566" max="14566" width="9.75" customWidth="1"/>
    <col min="14567" max="14567" width="20.125" customWidth="1"/>
    <col min="14568" max="14572" width="11.375" customWidth="1"/>
    <col min="14820" max="14820" width="17.625" customWidth="1"/>
    <col min="14821" max="14821" width="18.875" customWidth="1"/>
    <col min="14822" max="14822" width="9.75" customWidth="1"/>
    <col min="14823" max="14823" width="20.125" customWidth="1"/>
    <col min="14824" max="14828" width="11.375" customWidth="1"/>
    <col min="15076" max="15076" width="17.625" customWidth="1"/>
    <col min="15077" max="15077" width="18.875" customWidth="1"/>
    <col min="15078" max="15078" width="9.75" customWidth="1"/>
    <col min="15079" max="15079" width="20.125" customWidth="1"/>
    <col min="15080" max="15084" width="11.375" customWidth="1"/>
    <col min="15332" max="15332" width="17.625" customWidth="1"/>
    <col min="15333" max="15333" width="18.875" customWidth="1"/>
    <col min="15334" max="15334" width="9.75" customWidth="1"/>
    <col min="15335" max="15335" width="20.125" customWidth="1"/>
    <col min="15336" max="15340" width="11.375" customWidth="1"/>
    <col min="15588" max="15588" width="17.625" customWidth="1"/>
    <col min="15589" max="15589" width="18.875" customWidth="1"/>
    <col min="15590" max="15590" width="9.75" customWidth="1"/>
    <col min="15591" max="15591" width="20.125" customWidth="1"/>
    <col min="15592" max="15596" width="11.375" customWidth="1"/>
    <col min="15844" max="15844" width="17.625" customWidth="1"/>
    <col min="15845" max="15845" width="18.875" customWidth="1"/>
    <col min="15846" max="15846" width="9.75" customWidth="1"/>
    <col min="15847" max="15847" width="20.125" customWidth="1"/>
    <col min="15848" max="15852" width="11.375" customWidth="1"/>
    <col min="16100" max="16100" width="17.625" customWidth="1"/>
    <col min="16101" max="16101" width="18.875" customWidth="1"/>
    <col min="16102" max="16102" width="9.75" customWidth="1"/>
    <col min="16103" max="16103" width="20.125" customWidth="1"/>
    <col min="16104" max="16108" width="11.375" customWidth="1"/>
  </cols>
  <sheetData>
    <row r="1" spans="1:15" ht="33.950000000000003" customHeight="1" x14ac:dyDescent="0.2">
      <c r="A1" s="25"/>
      <c r="B1" s="25"/>
      <c r="C1" s="25"/>
      <c r="D1" s="25"/>
      <c r="E1" s="25"/>
      <c r="F1" s="25"/>
      <c r="G1" s="26"/>
      <c r="H1" s="26"/>
      <c r="I1" s="47"/>
      <c r="J1" s="47"/>
      <c r="K1" s="47"/>
      <c r="L1" s="33"/>
      <c r="M1" s="33"/>
      <c r="N1" s="26" t="s">
        <v>0</v>
      </c>
    </row>
    <row r="2" spans="1:15" ht="12.75" customHeight="1" x14ac:dyDescent="0.2">
      <c r="M2" s="556" t="str">
        <f ca="1">HYPERLINK(CELL("adresse",Inhaltsverzeichnis!A1),"zurück zum Inhalt")</f>
        <v>zurück zum Inhalt</v>
      </c>
      <c r="N2" s="557"/>
    </row>
    <row r="3" spans="1:15" ht="12.75" customHeight="1" x14ac:dyDescent="0.2">
      <c r="A3" s="580" t="s">
        <v>388</v>
      </c>
      <c r="B3" s="580"/>
      <c r="C3" s="580"/>
      <c r="D3" s="580"/>
      <c r="E3" s="580"/>
      <c r="F3" s="580"/>
      <c r="G3" s="580"/>
      <c r="H3" s="580"/>
      <c r="I3" s="580"/>
      <c r="J3" s="580"/>
      <c r="K3" s="580"/>
      <c r="L3" s="580"/>
      <c r="M3" s="580"/>
      <c r="N3" s="580"/>
    </row>
    <row r="4" spans="1:15" ht="12.75" customHeight="1" x14ac:dyDescent="0.2">
      <c r="A4" s="559" t="s">
        <v>245</v>
      </c>
      <c r="B4" s="559"/>
      <c r="C4" s="559"/>
      <c r="D4" s="559"/>
      <c r="E4" s="559"/>
      <c r="F4" s="559"/>
      <c r="G4" s="559"/>
      <c r="H4" s="559"/>
      <c r="I4" s="559"/>
      <c r="J4" s="559"/>
      <c r="K4" s="559"/>
      <c r="L4" s="559"/>
      <c r="M4" s="559"/>
      <c r="N4" s="559"/>
    </row>
    <row r="5" spans="1:15" ht="12.75" customHeight="1" x14ac:dyDescent="0.2">
      <c r="A5" s="581" t="str">
        <f>CONCATENATE(LEFT(Impressum!C12,SEARCH("(",Impressum!C12)-1),"(Hauptsitz des Arbeitgebers",TEXT(0,"#¹⁾"),", Gebietsstand ",TEXT(Impressum!C16,"MMMM")," ",TEXT(Impressum!C16,"JJJJ"),")")</f>
        <v>Deutschland (Hauptsitz des Arbeitgebers¹⁾, Gebietsstand Juni 2024)</v>
      </c>
      <c r="B5" s="581"/>
      <c r="C5" s="581"/>
      <c r="D5" s="581"/>
      <c r="E5" s="581"/>
      <c r="F5" s="581"/>
      <c r="G5" s="581"/>
      <c r="H5" s="581"/>
      <c r="I5" s="581"/>
      <c r="J5" s="581"/>
      <c r="K5" s="581"/>
      <c r="L5" s="581"/>
      <c r="M5" s="581"/>
      <c r="N5" s="581"/>
    </row>
    <row r="6" spans="1:15" ht="12.75" customHeight="1" x14ac:dyDescent="0.2">
      <c r="A6" s="581" t="s">
        <v>427</v>
      </c>
      <c r="B6" s="581"/>
      <c r="C6" s="581"/>
      <c r="D6" s="581"/>
      <c r="E6" s="581"/>
      <c r="F6" s="581"/>
      <c r="G6" s="581"/>
      <c r="H6" s="581"/>
      <c r="I6" s="581"/>
      <c r="J6" s="581"/>
      <c r="K6" s="581"/>
      <c r="L6" s="581"/>
      <c r="M6" s="581"/>
      <c r="N6" s="581"/>
    </row>
    <row r="7" spans="1:15" ht="12.75" customHeight="1" x14ac:dyDescent="0.2">
      <c r="A7" s="27"/>
      <c r="B7" s="208"/>
      <c r="C7" s="27"/>
      <c r="D7" s="27"/>
      <c r="E7" s="27"/>
      <c r="F7" s="28"/>
      <c r="G7" s="29"/>
      <c r="H7" s="582"/>
      <c r="I7" s="582"/>
      <c r="J7" s="582"/>
      <c r="K7" s="582"/>
    </row>
    <row r="8" spans="1:15" ht="14.25" customHeight="1" x14ac:dyDescent="0.2">
      <c r="A8" s="570" t="s">
        <v>394</v>
      </c>
      <c r="B8" s="568" t="s">
        <v>200</v>
      </c>
      <c r="C8" s="573"/>
      <c r="D8" s="573"/>
      <c r="E8" s="573"/>
      <c r="F8" s="573"/>
      <c r="G8" s="573"/>
      <c r="H8" s="569"/>
      <c r="I8" s="560" t="s">
        <v>3</v>
      </c>
      <c r="J8" s="560"/>
      <c r="K8" s="568" t="s">
        <v>231</v>
      </c>
      <c r="L8" s="573"/>
      <c r="M8" s="569"/>
      <c r="N8" s="562" t="s">
        <v>277</v>
      </c>
    </row>
    <row r="9" spans="1:15" ht="14.25" customHeight="1" x14ac:dyDescent="0.2">
      <c r="A9" s="571"/>
      <c r="B9" s="562" t="s">
        <v>1</v>
      </c>
      <c r="C9" s="564" t="s">
        <v>5</v>
      </c>
      <c r="D9" s="564"/>
      <c r="E9" s="564"/>
      <c r="F9" s="564"/>
      <c r="G9" s="564"/>
      <c r="H9" s="564"/>
      <c r="I9" s="560" t="s">
        <v>1</v>
      </c>
      <c r="J9" s="562" t="s">
        <v>276</v>
      </c>
      <c r="K9" s="560" t="s">
        <v>239</v>
      </c>
      <c r="L9" s="575" t="s">
        <v>6</v>
      </c>
      <c r="M9" s="562" t="s">
        <v>7</v>
      </c>
      <c r="N9" s="563"/>
    </row>
    <row r="10" spans="1:15" ht="14.25" customHeight="1" x14ac:dyDescent="0.2">
      <c r="A10" s="571"/>
      <c r="B10" s="563"/>
      <c r="C10" s="560" t="s">
        <v>241</v>
      </c>
      <c r="D10" s="560" t="s">
        <v>288</v>
      </c>
      <c r="E10" s="560" t="s">
        <v>268</v>
      </c>
      <c r="F10" s="560" t="s">
        <v>238</v>
      </c>
      <c r="G10" s="562" t="s">
        <v>235</v>
      </c>
      <c r="H10" s="584" t="s">
        <v>238</v>
      </c>
      <c r="I10" s="568"/>
      <c r="J10" s="563"/>
      <c r="K10" s="569"/>
      <c r="L10" s="576"/>
      <c r="M10" s="563"/>
      <c r="N10" s="563"/>
    </row>
    <row r="11" spans="1:15" ht="57.75" customHeight="1" x14ac:dyDescent="0.2">
      <c r="A11" s="571"/>
      <c r="B11" s="563"/>
      <c r="C11" s="560"/>
      <c r="D11" s="560"/>
      <c r="E11" s="560"/>
      <c r="F11" s="560"/>
      <c r="G11" s="564"/>
      <c r="H11" s="585"/>
      <c r="I11" s="586"/>
      <c r="J11" s="564"/>
      <c r="K11" s="584"/>
      <c r="L11" s="579"/>
      <c r="M11" s="564"/>
      <c r="N11" s="564"/>
    </row>
    <row r="12" spans="1:15" ht="10.5" customHeight="1" x14ac:dyDescent="0.2">
      <c r="A12" s="583"/>
      <c r="B12" s="216">
        <v>1</v>
      </c>
      <c r="C12" s="217">
        <v>2</v>
      </c>
      <c r="D12" s="217">
        <v>3</v>
      </c>
      <c r="E12" s="217">
        <v>4</v>
      </c>
      <c r="F12" s="217">
        <v>5</v>
      </c>
      <c r="G12" s="217">
        <v>6</v>
      </c>
      <c r="H12" s="217">
        <v>7</v>
      </c>
      <c r="I12" s="217">
        <v>8</v>
      </c>
      <c r="J12" s="223">
        <v>9</v>
      </c>
      <c r="K12" s="217">
        <v>10</v>
      </c>
      <c r="L12" s="217">
        <v>11</v>
      </c>
      <c r="M12" s="217">
        <v>12</v>
      </c>
      <c r="N12" s="217">
        <v>13</v>
      </c>
    </row>
    <row r="13" spans="1:15" s="38" customFormat="1" ht="16.5" customHeight="1" x14ac:dyDescent="0.2">
      <c r="A13" s="303" t="s">
        <v>1</v>
      </c>
      <c r="B13" s="304">
        <v>178690</v>
      </c>
      <c r="C13" s="304">
        <v>68850</v>
      </c>
      <c r="D13" s="305">
        <v>38.530415803906202</v>
      </c>
      <c r="E13" s="304">
        <v>63609</v>
      </c>
      <c r="F13" s="305">
        <v>35.597403324192697</v>
      </c>
      <c r="G13" s="304">
        <v>46231</v>
      </c>
      <c r="H13" s="305">
        <v>25.872180871901101</v>
      </c>
      <c r="I13" s="470">
        <v>30626036.885714401</v>
      </c>
      <c r="J13" s="470">
        <v>25720072.490368001</v>
      </c>
      <c r="K13" s="470">
        <v>1241611.0041486199</v>
      </c>
      <c r="L13" s="470">
        <v>916845.69556277106</v>
      </c>
      <c r="M13" s="470">
        <v>324765.30858584098</v>
      </c>
      <c r="N13" s="470">
        <v>225791.80638529401</v>
      </c>
      <c r="O13" s="48"/>
    </row>
    <row r="14" spans="1:15" s="38" customFormat="1" ht="16.5" customHeight="1" x14ac:dyDescent="0.2">
      <c r="A14" s="198" t="s">
        <v>15</v>
      </c>
      <c r="B14" s="30">
        <v>1566</v>
      </c>
      <c r="C14" s="30">
        <v>588</v>
      </c>
      <c r="D14" s="36">
        <v>37.5478927203065</v>
      </c>
      <c r="E14" s="30">
        <v>321</v>
      </c>
      <c r="F14" s="36">
        <v>20.498084291187698</v>
      </c>
      <c r="G14" s="30">
        <v>657</v>
      </c>
      <c r="H14" s="36">
        <v>41.954022988505699</v>
      </c>
      <c r="I14" s="471">
        <v>91546.522510821495</v>
      </c>
      <c r="J14" s="471">
        <v>74133.198701297893</v>
      </c>
      <c r="K14" s="471">
        <v>3148.9166666668002</v>
      </c>
      <c r="L14" s="471">
        <v>1527.3055555555</v>
      </c>
      <c r="M14" s="471">
        <v>1621.6111111113</v>
      </c>
      <c r="N14" s="471">
        <v>451.58333333339999</v>
      </c>
    </row>
    <row r="15" spans="1:15" s="38" customFormat="1" ht="16.5" customHeight="1" x14ac:dyDescent="0.2">
      <c r="A15" s="198" t="s">
        <v>16</v>
      </c>
      <c r="B15" s="30">
        <v>378</v>
      </c>
      <c r="C15" s="30">
        <v>168</v>
      </c>
      <c r="D15" s="36">
        <v>44.4444444444444</v>
      </c>
      <c r="E15" s="30">
        <v>133</v>
      </c>
      <c r="F15" s="36">
        <v>35.185185185185198</v>
      </c>
      <c r="G15" s="30">
        <v>77</v>
      </c>
      <c r="H15" s="36">
        <v>20.370370370370399</v>
      </c>
      <c r="I15" s="471">
        <v>53035.305555555402</v>
      </c>
      <c r="J15" s="471">
        <v>49041.194444444001</v>
      </c>
      <c r="K15" s="471">
        <v>2332.0833333332998</v>
      </c>
      <c r="L15" s="471">
        <v>1849.3333333334999</v>
      </c>
      <c r="M15" s="471">
        <v>482.74999999980002</v>
      </c>
      <c r="N15" s="471">
        <v>839.00000000019998</v>
      </c>
    </row>
    <row r="16" spans="1:15" s="38" customFormat="1" ht="16.5" customHeight="1" x14ac:dyDescent="0.2">
      <c r="A16" s="197" t="s">
        <v>17</v>
      </c>
      <c r="B16" s="30">
        <v>36238</v>
      </c>
      <c r="C16" s="30">
        <v>14887</v>
      </c>
      <c r="D16" s="36">
        <v>41.081185495888299</v>
      </c>
      <c r="E16" s="30">
        <v>14469</v>
      </c>
      <c r="F16" s="36">
        <v>39.9277002042055</v>
      </c>
      <c r="G16" s="30">
        <v>6882</v>
      </c>
      <c r="H16" s="36">
        <v>18.991114299906201</v>
      </c>
      <c r="I16" s="471">
        <v>6222397.8284271201</v>
      </c>
      <c r="J16" s="471">
        <v>5648651.4581168797</v>
      </c>
      <c r="K16" s="471">
        <v>273624.757178928</v>
      </c>
      <c r="L16" s="471">
        <v>209172.41940836699</v>
      </c>
      <c r="M16" s="471">
        <v>64452.3377705616</v>
      </c>
      <c r="N16" s="471">
        <v>46079.390187590201</v>
      </c>
    </row>
    <row r="17" spans="1:14" s="38" customFormat="1" ht="14.25" customHeight="1" x14ac:dyDescent="0.2">
      <c r="A17" s="219" t="s">
        <v>18</v>
      </c>
      <c r="B17" s="30">
        <v>4011</v>
      </c>
      <c r="C17" s="30">
        <v>1360</v>
      </c>
      <c r="D17" s="36">
        <v>33.906756419845401</v>
      </c>
      <c r="E17" s="30">
        <v>1761</v>
      </c>
      <c r="F17" s="36">
        <v>43.904263275990999</v>
      </c>
      <c r="G17" s="30">
        <v>890</v>
      </c>
      <c r="H17" s="36">
        <v>22.1889803041636</v>
      </c>
      <c r="I17" s="471">
        <v>621515.323304474</v>
      </c>
      <c r="J17" s="471">
        <v>520225.69917027402</v>
      </c>
      <c r="K17" s="471">
        <v>25011.042099565901</v>
      </c>
      <c r="L17" s="471">
        <v>15603.141666667399</v>
      </c>
      <c r="M17" s="471">
        <v>9407.9004328984993</v>
      </c>
      <c r="N17" s="471">
        <v>1828.5972222219</v>
      </c>
    </row>
    <row r="18" spans="1:14" s="38" customFormat="1" ht="15" customHeight="1" x14ac:dyDescent="0.2">
      <c r="A18" s="219" t="s">
        <v>19</v>
      </c>
      <c r="B18" s="30">
        <v>479</v>
      </c>
      <c r="C18" s="30">
        <v>204</v>
      </c>
      <c r="D18" s="36">
        <v>42.588726513569902</v>
      </c>
      <c r="E18" s="30">
        <v>174</v>
      </c>
      <c r="F18" s="36">
        <v>36.325678496868498</v>
      </c>
      <c r="G18" s="30">
        <v>101</v>
      </c>
      <c r="H18" s="36">
        <v>21.085594989561599</v>
      </c>
      <c r="I18" s="471">
        <v>57152.8611111102</v>
      </c>
      <c r="J18" s="471">
        <v>49683.3055555553</v>
      </c>
      <c r="K18" s="471">
        <v>2346.6666666671999</v>
      </c>
      <c r="L18" s="471">
        <v>1745.2500000006</v>
      </c>
      <c r="M18" s="471">
        <v>601.41666666660001</v>
      </c>
      <c r="N18" s="471">
        <v>484.63888888870002</v>
      </c>
    </row>
    <row r="19" spans="1:14" s="38" customFormat="1" ht="15" customHeight="1" x14ac:dyDescent="0.2">
      <c r="A19" s="219" t="s">
        <v>20</v>
      </c>
      <c r="B19" s="30">
        <v>19</v>
      </c>
      <c r="C19" s="30" t="s">
        <v>425</v>
      </c>
      <c r="D19" s="36" t="s">
        <v>425</v>
      </c>
      <c r="E19" s="30">
        <v>10</v>
      </c>
      <c r="F19" s="36">
        <v>52.631578947368403</v>
      </c>
      <c r="G19" s="30" t="s">
        <v>425</v>
      </c>
      <c r="H19" s="36" t="s">
        <v>425</v>
      </c>
      <c r="I19" s="471">
        <v>7319.6666666664996</v>
      </c>
      <c r="J19" s="471">
        <v>7057.7499999997999</v>
      </c>
      <c r="K19" s="471">
        <v>351.1666666667</v>
      </c>
      <c r="L19" s="471">
        <v>287.1666666667</v>
      </c>
      <c r="M19" s="471">
        <v>64</v>
      </c>
      <c r="N19" s="471">
        <v>19.000000000099998</v>
      </c>
    </row>
    <row r="20" spans="1:14" s="38" customFormat="1" ht="15" customHeight="1" x14ac:dyDescent="0.2">
      <c r="A20" s="219" t="s">
        <v>21</v>
      </c>
      <c r="B20" s="30">
        <v>646</v>
      </c>
      <c r="C20" s="30">
        <v>303</v>
      </c>
      <c r="D20" s="36">
        <v>46.9040247678019</v>
      </c>
      <c r="E20" s="30">
        <v>221</v>
      </c>
      <c r="F20" s="36">
        <v>34.210526315789501</v>
      </c>
      <c r="G20" s="35">
        <v>122</v>
      </c>
      <c r="H20" s="36">
        <v>18.885448916408698</v>
      </c>
      <c r="I20" s="471">
        <v>57910.922727272497</v>
      </c>
      <c r="J20" s="471">
        <v>52956.144696969299</v>
      </c>
      <c r="K20" s="471">
        <v>2474.6333333326002</v>
      </c>
      <c r="L20" s="471">
        <v>1766.8833333328</v>
      </c>
      <c r="M20" s="471">
        <v>707.74999999980002</v>
      </c>
      <c r="N20" s="471">
        <v>486.23333333379998</v>
      </c>
    </row>
    <row r="21" spans="1:14" s="38" customFormat="1" ht="15" customHeight="1" x14ac:dyDescent="0.2">
      <c r="A21" s="219" t="s">
        <v>22</v>
      </c>
      <c r="B21" s="30">
        <v>207</v>
      </c>
      <c r="C21" s="30">
        <v>107</v>
      </c>
      <c r="D21" s="36">
        <v>51.690821256038603</v>
      </c>
      <c r="E21" s="30">
        <v>69</v>
      </c>
      <c r="F21" s="36">
        <v>33.3333333333333</v>
      </c>
      <c r="G21" s="30">
        <v>31</v>
      </c>
      <c r="H21" s="36">
        <v>14.975845410628001</v>
      </c>
      <c r="I21" s="471">
        <v>32334.0000000004</v>
      </c>
      <c r="J21" s="471">
        <v>29231.25</v>
      </c>
      <c r="K21" s="471">
        <v>1405.8333333337</v>
      </c>
      <c r="L21" s="471">
        <v>982</v>
      </c>
      <c r="M21" s="471">
        <v>423.83333333370001</v>
      </c>
      <c r="N21" s="471">
        <v>146.8333333331</v>
      </c>
    </row>
    <row r="22" spans="1:14" s="38" customFormat="1" ht="15" customHeight="1" x14ac:dyDescent="0.2">
      <c r="A22" s="219" t="s">
        <v>23</v>
      </c>
      <c r="B22" s="30">
        <v>106</v>
      </c>
      <c r="C22" s="30">
        <v>55</v>
      </c>
      <c r="D22" s="36">
        <v>51.8867924528302</v>
      </c>
      <c r="E22" s="30">
        <v>34</v>
      </c>
      <c r="F22" s="36">
        <v>32.075471698113198</v>
      </c>
      <c r="G22" s="30">
        <v>17</v>
      </c>
      <c r="H22" s="36">
        <v>16.037735849056599</v>
      </c>
      <c r="I22" s="471">
        <v>13888.166666667301</v>
      </c>
      <c r="J22" s="471">
        <v>12921.7500000002</v>
      </c>
      <c r="K22" s="471">
        <v>622.58333333339999</v>
      </c>
      <c r="L22" s="471">
        <v>420.3333333333</v>
      </c>
      <c r="M22" s="471">
        <v>202.25000000009999</v>
      </c>
      <c r="N22" s="471">
        <v>126.8333333337</v>
      </c>
    </row>
    <row r="23" spans="1:14" s="38" customFormat="1" ht="15" customHeight="1" x14ac:dyDescent="0.2">
      <c r="A23" s="219" t="s">
        <v>24</v>
      </c>
      <c r="B23" s="30">
        <v>898</v>
      </c>
      <c r="C23" s="30">
        <v>370</v>
      </c>
      <c r="D23" s="36">
        <v>41.202672605790603</v>
      </c>
      <c r="E23" s="30">
        <v>315</v>
      </c>
      <c r="F23" s="36">
        <v>35.077951002227202</v>
      </c>
      <c r="G23" s="30">
        <v>213</v>
      </c>
      <c r="H23" s="36">
        <v>23.719376391982198</v>
      </c>
      <c r="I23" s="471">
        <v>89610.1378787875</v>
      </c>
      <c r="J23" s="471">
        <v>81290.230303029704</v>
      </c>
      <c r="K23" s="471">
        <v>3797.8499999992</v>
      </c>
      <c r="L23" s="471">
        <v>2500.6833333336999</v>
      </c>
      <c r="M23" s="471">
        <v>1297.1666666655001</v>
      </c>
      <c r="N23" s="471">
        <v>437.88333333359998</v>
      </c>
    </row>
    <row r="24" spans="1:14" s="38" customFormat="1" ht="15" customHeight="1" x14ac:dyDescent="0.2">
      <c r="A24" s="219" t="s">
        <v>25</v>
      </c>
      <c r="B24" s="30">
        <v>650</v>
      </c>
      <c r="C24" s="30">
        <v>296</v>
      </c>
      <c r="D24" s="36">
        <v>45.538461538461497</v>
      </c>
      <c r="E24" s="30">
        <v>281</v>
      </c>
      <c r="F24" s="36">
        <v>43.230769230769198</v>
      </c>
      <c r="G24" s="30">
        <v>73</v>
      </c>
      <c r="H24" s="36">
        <v>11.2307692307692</v>
      </c>
      <c r="I24" s="471">
        <v>121423.733333333</v>
      </c>
      <c r="J24" s="471">
        <v>112563.23333333401</v>
      </c>
      <c r="K24" s="471">
        <v>5511.6999999994996</v>
      </c>
      <c r="L24" s="471">
        <v>4474.4833333335</v>
      </c>
      <c r="M24" s="471">
        <v>1037.216666666</v>
      </c>
      <c r="N24" s="471">
        <v>850.83333333350004</v>
      </c>
    </row>
    <row r="25" spans="1:14" s="38" customFormat="1" ht="15" customHeight="1" x14ac:dyDescent="0.2">
      <c r="A25" s="220" t="s">
        <v>26</v>
      </c>
      <c r="B25" s="30">
        <v>1027</v>
      </c>
      <c r="C25" s="30">
        <v>494</v>
      </c>
      <c r="D25" s="36">
        <v>48.101265822784796</v>
      </c>
      <c r="E25" s="30">
        <v>341</v>
      </c>
      <c r="F25" s="36">
        <v>33.203505355404097</v>
      </c>
      <c r="G25" s="30">
        <v>192</v>
      </c>
      <c r="H25" s="36">
        <v>18.695228821811099</v>
      </c>
      <c r="I25" s="471">
        <v>94823.332142857398</v>
      </c>
      <c r="J25" s="471">
        <v>79037.115476189894</v>
      </c>
      <c r="K25" s="471">
        <v>3658.7821428560001</v>
      </c>
      <c r="L25" s="471">
        <v>2733.6119047606999</v>
      </c>
      <c r="M25" s="471">
        <v>925.17023809529996</v>
      </c>
      <c r="N25" s="471">
        <v>768.07575757580003</v>
      </c>
    </row>
    <row r="26" spans="1:14" s="38" customFormat="1" ht="15" customHeight="1" x14ac:dyDescent="0.2">
      <c r="A26" s="221" t="s">
        <v>27</v>
      </c>
      <c r="B26" s="30">
        <v>79</v>
      </c>
      <c r="C26" s="30" t="s">
        <v>425</v>
      </c>
      <c r="D26" s="36" t="s">
        <v>425</v>
      </c>
      <c r="E26" s="30">
        <v>40</v>
      </c>
      <c r="F26" s="36">
        <v>50.632911392405099</v>
      </c>
      <c r="G26" s="30" t="s">
        <v>425</v>
      </c>
      <c r="H26" s="36" t="s">
        <v>425</v>
      </c>
      <c r="I26" s="471">
        <v>22438.041666666799</v>
      </c>
      <c r="J26" s="471">
        <v>21174.958333333299</v>
      </c>
      <c r="K26" s="471">
        <v>1045.4166666668</v>
      </c>
      <c r="L26" s="471">
        <v>815.41666666690003</v>
      </c>
      <c r="M26" s="471">
        <v>229.99999999990001</v>
      </c>
      <c r="N26" s="471">
        <v>50.833333333299997</v>
      </c>
    </row>
    <row r="27" spans="1:14" s="38" customFormat="1" ht="15" customHeight="1" x14ac:dyDescent="0.2">
      <c r="A27" s="219" t="s">
        <v>28</v>
      </c>
      <c r="B27" s="30">
        <v>1342</v>
      </c>
      <c r="C27" s="30">
        <v>528</v>
      </c>
      <c r="D27" s="36">
        <v>39.344262295081997</v>
      </c>
      <c r="E27" s="30">
        <v>627</v>
      </c>
      <c r="F27" s="36">
        <v>46.721311475409799</v>
      </c>
      <c r="G27" s="30">
        <v>187</v>
      </c>
      <c r="H27" s="36">
        <v>13.934426229508199</v>
      </c>
      <c r="I27" s="471">
        <v>317202.47817460197</v>
      </c>
      <c r="J27" s="471">
        <v>296848.60476190399</v>
      </c>
      <c r="K27" s="471">
        <v>14582.094444444199</v>
      </c>
      <c r="L27" s="471">
        <v>11656.663888889399</v>
      </c>
      <c r="M27" s="471">
        <v>2925.4305555547999</v>
      </c>
      <c r="N27" s="471">
        <v>1935.5777777776</v>
      </c>
    </row>
    <row r="28" spans="1:14" s="38" customFormat="1" ht="15" customHeight="1" x14ac:dyDescent="0.2">
      <c r="A28" s="219" t="s">
        <v>29</v>
      </c>
      <c r="B28" s="30">
        <v>399</v>
      </c>
      <c r="C28" s="30">
        <v>106</v>
      </c>
      <c r="D28" s="36">
        <v>26.5664160401003</v>
      </c>
      <c r="E28" s="30">
        <v>240</v>
      </c>
      <c r="F28" s="36">
        <v>60.150375939849603</v>
      </c>
      <c r="G28" s="30">
        <v>53</v>
      </c>
      <c r="H28" s="36">
        <v>13.2832080200501</v>
      </c>
      <c r="I28" s="471">
        <v>161075.97222222199</v>
      </c>
      <c r="J28" s="471">
        <v>152071.72222222199</v>
      </c>
      <c r="K28" s="471">
        <v>7540.9722222230002</v>
      </c>
      <c r="L28" s="471">
        <v>5568.5000000009004</v>
      </c>
      <c r="M28" s="471">
        <v>1972.4722222221001</v>
      </c>
      <c r="N28" s="471">
        <v>308.58333333349998</v>
      </c>
    </row>
    <row r="29" spans="1:14" s="38" customFormat="1" ht="15" customHeight="1" x14ac:dyDescent="0.2">
      <c r="A29" s="219" t="s">
        <v>30</v>
      </c>
      <c r="B29" s="30">
        <v>2580</v>
      </c>
      <c r="C29" s="30">
        <v>995</v>
      </c>
      <c r="D29" s="36">
        <v>38.565891472868202</v>
      </c>
      <c r="E29" s="30">
        <v>1164</v>
      </c>
      <c r="F29" s="36">
        <v>45.116279069767401</v>
      </c>
      <c r="G29" s="30">
        <v>421</v>
      </c>
      <c r="H29" s="36">
        <v>16.317829457364301</v>
      </c>
      <c r="I29" s="471">
        <v>365341.858946611</v>
      </c>
      <c r="J29" s="471">
        <v>338026.91843434301</v>
      </c>
      <c r="K29" s="471">
        <v>16332.6299783553</v>
      </c>
      <c r="L29" s="471">
        <v>11894.541883116701</v>
      </c>
      <c r="M29" s="471">
        <v>4438.0880952385996</v>
      </c>
      <c r="N29" s="471">
        <v>2497.8679653675999</v>
      </c>
    </row>
    <row r="30" spans="1:14" s="38" customFormat="1" ht="15" customHeight="1" x14ac:dyDescent="0.2">
      <c r="A30" s="219" t="s">
        <v>31</v>
      </c>
      <c r="B30" s="30">
        <v>1374</v>
      </c>
      <c r="C30" s="30">
        <v>544</v>
      </c>
      <c r="D30" s="36">
        <v>39.592430858806402</v>
      </c>
      <c r="E30" s="30">
        <v>566</v>
      </c>
      <c r="F30" s="36">
        <v>41.193595342066999</v>
      </c>
      <c r="G30" s="30">
        <v>264</v>
      </c>
      <c r="H30" s="36">
        <v>19.213973799126599</v>
      </c>
      <c r="I30" s="471">
        <v>172650.611688312</v>
      </c>
      <c r="J30" s="471">
        <v>160597.35562770499</v>
      </c>
      <c r="K30" s="471">
        <v>7681.7770562768001</v>
      </c>
      <c r="L30" s="471">
        <v>5637.3800865785997</v>
      </c>
      <c r="M30" s="471">
        <v>2044.3969696982001</v>
      </c>
      <c r="N30" s="471">
        <v>918.79415584419996</v>
      </c>
    </row>
    <row r="31" spans="1:14" s="38" customFormat="1" ht="15" customHeight="1" x14ac:dyDescent="0.2">
      <c r="A31" s="219" t="s">
        <v>32</v>
      </c>
      <c r="B31" s="30">
        <v>1190</v>
      </c>
      <c r="C31" s="30">
        <v>612</v>
      </c>
      <c r="D31" s="36">
        <v>51.428571428571402</v>
      </c>
      <c r="E31" s="30">
        <v>426</v>
      </c>
      <c r="F31" s="36">
        <v>35.7983193277311</v>
      </c>
      <c r="G31" s="30">
        <v>152</v>
      </c>
      <c r="H31" s="36">
        <v>12.773109243697499</v>
      </c>
      <c r="I31" s="471">
        <v>258479.20007215001</v>
      </c>
      <c r="J31" s="471">
        <v>239706.67886002999</v>
      </c>
      <c r="K31" s="471">
        <v>11735.671933621499</v>
      </c>
      <c r="L31" s="471">
        <v>10297.1790043288</v>
      </c>
      <c r="M31" s="471">
        <v>1438.4929292927</v>
      </c>
      <c r="N31" s="471">
        <v>4340.0422077918001</v>
      </c>
    </row>
    <row r="32" spans="1:14" s="38" customFormat="1" ht="15" customHeight="1" x14ac:dyDescent="0.2">
      <c r="A32" s="219" t="s">
        <v>33</v>
      </c>
      <c r="B32" s="30">
        <v>6888</v>
      </c>
      <c r="C32" s="30">
        <v>3056</v>
      </c>
      <c r="D32" s="36">
        <v>44.367015098722398</v>
      </c>
      <c r="E32" s="30">
        <v>2314</v>
      </c>
      <c r="F32" s="36">
        <v>33.594657375145196</v>
      </c>
      <c r="G32" s="30">
        <v>1518</v>
      </c>
      <c r="H32" s="36">
        <v>22.038327526132399</v>
      </c>
      <c r="I32" s="471">
        <v>659368.93600288604</v>
      </c>
      <c r="J32" s="471">
        <v>598988.57059884397</v>
      </c>
      <c r="K32" s="471">
        <v>28046.894336219</v>
      </c>
      <c r="L32" s="471">
        <v>20141.489285713698</v>
      </c>
      <c r="M32" s="471">
        <v>7905.4050505053001</v>
      </c>
      <c r="N32" s="471">
        <v>4638.4001082271998</v>
      </c>
    </row>
    <row r="33" spans="1:14" s="38" customFormat="1" ht="15" customHeight="1" x14ac:dyDescent="0.2">
      <c r="A33" s="219" t="s">
        <v>34</v>
      </c>
      <c r="B33" s="30">
        <v>2190</v>
      </c>
      <c r="C33" s="30">
        <v>798</v>
      </c>
      <c r="D33" s="36">
        <v>36.438356164383599</v>
      </c>
      <c r="E33" s="30">
        <v>991</v>
      </c>
      <c r="F33" s="36">
        <v>45.251141552511399</v>
      </c>
      <c r="G33" s="30">
        <v>401</v>
      </c>
      <c r="H33" s="36">
        <v>18.310502283104999</v>
      </c>
      <c r="I33" s="471">
        <v>375624.127561328</v>
      </c>
      <c r="J33" s="471">
        <v>348581.973737375</v>
      </c>
      <c r="K33" s="471">
        <v>16938.631060605199</v>
      </c>
      <c r="L33" s="471">
        <v>11475.8151515136</v>
      </c>
      <c r="M33" s="471">
        <v>5462.8159090915997</v>
      </c>
      <c r="N33" s="471">
        <v>1241.8181818186999</v>
      </c>
    </row>
    <row r="34" spans="1:14" s="38" customFormat="1" ht="15" customHeight="1" x14ac:dyDescent="0.2">
      <c r="A34" s="219" t="s">
        <v>35</v>
      </c>
      <c r="B34" s="30">
        <v>1538</v>
      </c>
      <c r="C34" s="30">
        <v>667</v>
      </c>
      <c r="D34" s="36">
        <v>43.368010403120898</v>
      </c>
      <c r="E34" s="30">
        <v>601</v>
      </c>
      <c r="F34" s="36">
        <v>39.076723016905099</v>
      </c>
      <c r="G34" s="30">
        <v>270</v>
      </c>
      <c r="H34" s="36">
        <v>17.555266579973999</v>
      </c>
      <c r="I34" s="471">
        <v>271311.727272727</v>
      </c>
      <c r="J34" s="471">
        <v>248484.86897547101</v>
      </c>
      <c r="K34" s="471">
        <v>12055.038961039099</v>
      </c>
      <c r="L34" s="471">
        <v>9358.1758297255001</v>
      </c>
      <c r="M34" s="471">
        <v>2696.8631313136002</v>
      </c>
      <c r="N34" s="471">
        <v>1860.3419913426001</v>
      </c>
    </row>
    <row r="35" spans="1:14" s="38" customFormat="1" ht="15" customHeight="1" x14ac:dyDescent="0.2">
      <c r="A35" s="219" t="s">
        <v>36</v>
      </c>
      <c r="B35" s="30">
        <v>5569</v>
      </c>
      <c r="C35" s="30">
        <v>2195</v>
      </c>
      <c r="D35" s="36">
        <v>39.4146166277608</v>
      </c>
      <c r="E35" s="30">
        <v>2473</v>
      </c>
      <c r="F35" s="36">
        <v>44.406536182438501</v>
      </c>
      <c r="G35" s="30">
        <v>901</v>
      </c>
      <c r="H35" s="36">
        <v>16.178847189800699</v>
      </c>
      <c r="I35" s="471">
        <v>1031240.9873737399</v>
      </c>
      <c r="J35" s="471">
        <v>938919.98820346396</v>
      </c>
      <c r="K35" s="471">
        <v>45696.522619046198</v>
      </c>
      <c r="L35" s="471">
        <v>35046.976190474699</v>
      </c>
      <c r="M35" s="471">
        <v>10649.546428571501</v>
      </c>
      <c r="N35" s="471">
        <v>5607.9187590172996</v>
      </c>
    </row>
    <row r="36" spans="1:14" s="38" customFormat="1" ht="15" customHeight="1" x14ac:dyDescent="0.2">
      <c r="A36" s="219" t="s">
        <v>37</v>
      </c>
      <c r="B36" s="30">
        <v>1083</v>
      </c>
      <c r="C36" s="30">
        <v>434</v>
      </c>
      <c r="D36" s="36">
        <v>40.073868882733201</v>
      </c>
      <c r="E36" s="30">
        <v>503</v>
      </c>
      <c r="F36" s="36">
        <v>46.445060018467203</v>
      </c>
      <c r="G36" s="30">
        <v>146</v>
      </c>
      <c r="H36" s="36">
        <v>13.4810710987996</v>
      </c>
      <c r="I36" s="471">
        <v>924976.48582250904</v>
      </c>
      <c r="J36" s="471">
        <v>846410.70111832605</v>
      </c>
      <c r="K36" s="471">
        <v>42154.489898990803</v>
      </c>
      <c r="L36" s="471">
        <v>38698.725000000799</v>
      </c>
      <c r="M36" s="471">
        <v>3455.7648989899999</v>
      </c>
      <c r="N36" s="471">
        <v>13713.608333332701</v>
      </c>
    </row>
    <row r="37" spans="1:14" s="38" customFormat="1" ht="15" customHeight="1" x14ac:dyDescent="0.2">
      <c r="A37" s="219" t="s">
        <v>38</v>
      </c>
      <c r="B37" s="30">
        <v>320</v>
      </c>
      <c r="C37" s="30">
        <v>120</v>
      </c>
      <c r="D37" s="36">
        <v>37.5</v>
      </c>
      <c r="E37" s="30">
        <v>128</v>
      </c>
      <c r="F37" s="36">
        <v>40</v>
      </c>
      <c r="G37" s="30">
        <v>72</v>
      </c>
      <c r="H37" s="36">
        <v>22.5</v>
      </c>
      <c r="I37" s="471">
        <v>162775.01388888899</v>
      </c>
      <c r="J37" s="471">
        <v>150139.91666666599</v>
      </c>
      <c r="K37" s="471">
        <v>7448.7500000003001</v>
      </c>
      <c r="L37" s="471">
        <v>6343.7500000002001</v>
      </c>
      <c r="M37" s="471">
        <v>1105.0000000001</v>
      </c>
      <c r="N37" s="471">
        <v>1148.4583333329001</v>
      </c>
    </row>
    <row r="38" spans="1:14" s="38" customFormat="1" ht="15" customHeight="1" x14ac:dyDescent="0.2">
      <c r="A38" s="219" t="s">
        <v>39</v>
      </c>
      <c r="B38" s="30">
        <v>802</v>
      </c>
      <c r="C38" s="30">
        <v>378</v>
      </c>
      <c r="D38" s="36">
        <v>47.132169576059901</v>
      </c>
      <c r="E38" s="30">
        <v>252</v>
      </c>
      <c r="F38" s="36">
        <v>31.4214463840399</v>
      </c>
      <c r="G38" s="30">
        <v>172</v>
      </c>
      <c r="H38" s="36">
        <v>21.446384039900199</v>
      </c>
      <c r="I38" s="471">
        <v>89659.613131311504</v>
      </c>
      <c r="J38" s="471">
        <v>81722.596067819599</v>
      </c>
      <c r="K38" s="471">
        <v>3869.2318181818</v>
      </c>
      <c r="L38" s="471">
        <v>2679.3659090909</v>
      </c>
      <c r="M38" s="471">
        <v>1189.8659090909</v>
      </c>
      <c r="N38" s="471">
        <v>739.29999999990002</v>
      </c>
    </row>
    <row r="39" spans="1:14" s="38" customFormat="1" ht="15" customHeight="1" x14ac:dyDescent="0.2">
      <c r="A39" s="219" t="s">
        <v>40</v>
      </c>
      <c r="B39" s="30">
        <v>1605</v>
      </c>
      <c r="C39" s="30">
        <v>785</v>
      </c>
      <c r="D39" s="36">
        <v>48.909657320872299</v>
      </c>
      <c r="E39" s="30">
        <v>541</v>
      </c>
      <c r="F39" s="36">
        <v>33.7071651090343</v>
      </c>
      <c r="G39" s="30">
        <v>279</v>
      </c>
      <c r="H39" s="36">
        <v>17.383177570093501</v>
      </c>
      <c r="I39" s="471">
        <v>201439.969444446</v>
      </c>
      <c r="J39" s="471">
        <v>180859.53333333301</v>
      </c>
      <c r="K39" s="471">
        <v>8606.2138888892005</v>
      </c>
      <c r="L39" s="471">
        <v>6408.7555555563004</v>
      </c>
      <c r="M39" s="471">
        <v>2197.4583333329001</v>
      </c>
      <c r="N39" s="471">
        <v>1454.7833333333999</v>
      </c>
    </row>
    <row r="40" spans="1:14" s="38" customFormat="1" ht="15" customHeight="1" x14ac:dyDescent="0.2">
      <c r="A40" s="219" t="s">
        <v>41</v>
      </c>
      <c r="B40" s="30">
        <v>1236</v>
      </c>
      <c r="C40" s="30">
        <v>444</v>
      </c>
      <c r="D40" s="36">
        <v>35.922330097087404</v>
      </c>
      <c r="E40" s="30">
        <v>397</v>
      </c>
      <c r="F40" s="36">
        <v>32.119741100323601</v>
      </c>
      <c r="G40" s="30">
        <v>395</v>
      </c>
      <c r="H40" s="36">
        <v>31.957928802588999</v>
      </c>
      <c r="I40" s="471">
        <v>112834.661327561</v>
      </c>
      <c r="J40" s="471">
        <v>101150.59264069299</v>
      </c>
      <c r="K40" s="471">
        <v>4710.1647186147002</v>
      </c>
      <c r="L40" s="471">
        <v>2636.1313852807998</v>
      </c>
      <c r="M40" s="471">
        <v>2074.0333333338999</v>
      </c>
      <c r="N40" s="471">
        <v>474.13383838329997</v>
      </c>
    </row>
    <row r="41" spans="1:14" s="38" customFormat="1" ht="15" customHeight="1" x14ac:dyDescent="0.2">
      <c r="A41" s="197" t="s">
        <v>42</v>
      </c>
      <c r="B41" s="30">
        <v>1018</v>
      </c>
      <c r="C41" s="30">
        <v>427</v>
      </c>
      <c r="D41" s="36">
        <v>41.944990176817299</v>
      </c>
      <c r="E41" s="30">
        <v>443</v>
      </c>
      <c r="F41" s="36">
        <v>43.516699410609</v>
      </c>
      <c r="G41" s="30">
        <v>148</v>
      </c>
      <c r="H41" s="36">
        <v>14.538310412573701</v>
      </c>
      <c r="I41" s="471">
        <v>218885.21994949499</v>
      </c>
      <c r="J41" s="471">
        <v>199878.19217171799</v>
      </c>
      <c r="K41" s="471">
        <v>9802.6666666672008</v>
      </c>
      <c r="L41" s="471">
        <v>7954.5000000007003</v>
      </c>
      <c r="M41" s="471">
        <v>1848.1666666665001</v>
      </c>
      <c r="N41" s="471">
        <v>2085.25</v>
      </c>
    </row>
    <row r="42" spans="1:14" s="38" customFormat="1" ht="15" customHeight="1" x14ac:dyDescent="0.2">
      <c r="A42" s="197" t="s">
        <v>43</v>
      </c>
      <c r="B42" s="30">
        <v>1886</v>
      </c>
      <c r="C42" s="30">
        <v>903</v>
      </c>
      <c r="D42" s="36">
        <v>47.879109225874899</v>
      </c>
      <c r="E42" s="30">
        <v>650</v>
      </c>
      <c r="F42" s="36">
        <v>34.464475079533401</v>
      </c>
      <c r="G42" s="30">
        <v>333</v>
      </c>
      <c r="H42" s="36">
        <v>17.656415694591701</v>
      </c>
      <c r="I42" s="471">
        <v>211511.44047619001</v>
      </c>
      <c r="J42" s="471">
        <v>195245.54047619001</v>
      </c>
      <c r="K42" s="471">
        <v>9287.6190476193005</v>
      </c>
      <c r="L42" s="471">
        <v>7268.1857142849003</v>
      </c>
      <c r="M42" s="471">
        <v>2019.4333333344</v>
      </c>
      <c r="N42" s="471">
        <v>3225.5476190477002</v>
      </c>
    </row>
    <row r="43" spans="1:14" s="38" customFormat="1" ht="15" customHeight="1" x14ac:dyDescent="0.2">
      <c r="A43" s="219" t="s">
        <v>44</v>
      </c>
      <c r="B43" s="30">
        <v>283</v>
      </c>
      <c r="C43" s="30">
        <v>169</v>
      </c>
      <c r="D43" s="36">
        <v>59.7173144876325</v>
      </c>
      <c r="E43" s="30">
        <v>85</v>
      </c>
      <c r="F43" s="36">
        <v>30.035335689045901</v>
      </c>
      <c r="G43" s="30">
        <v>29</v>
      </c>
      <c r="H43" s="36">
        <v>10.247349823321599</v>
      </c>
      <c r="I43" s="471">
        <v>36151.416666666897</v>
      </c>
      <c r="J43" s="471">
        <v>33192.416666666701</v>
      </c>
      <c r="K43" s="471">
        <v>1597.3333333334999</v>
      </c>
      <c r="L43" s="471">
        <v>1392.0833333329999</v>
      </c>
      <c r="M43" s="471">
        <v>205.25000000049999</v>
      </c>
      <c r="N43" s="471">
        <v>568.08333333389999</v>
      </c>
    </row>
    <row r="44" spans="1:14" s="38" customFormat="1" ht="15" customHeight="1" x14ac:dyDescent="0.2">
      <c r="A44" s="220" t="s">
        <v>45</v>
      </c>
      <c r="B44" s="30">
        <v>246</v>
      </c>
      <c r="C44" s="30">
        <v>115</v>
      </c>
      <c r="D44" s="36">
        <v>46.747967479674799</v>
      </c>
      <c r="E44" s="30">
        <v>67</v>
      </c>
      <c r="F44" s="36">
        <v>27.235772357723601</v>
      </c>
      <c r="G44" s="30">
        <v>64</v>
      </c>
      <c r="H44" s="36">
        <v>26.016260162601601</v>
      </c>
      <c r="I44" s="471">
        <v>20271.833333333201</v>
      </c>
      <c r="J44" s="471">
        <v>18637.0000000004</v>
      </c>
      <c r="K44" s="471">
        <v>853.41666666679998</v>
      </c>
      <c r="L44" s="471">
        <v>654.58333333320002</v>
      </c>
      <c r="M44" s="471">
        <v>198.8333333336</v>
      </c>
      <c r="N44" s="471">
        <v>235.16666666649999</v>
      </c>
    </row>
    <row r="45" spans="1:14" s="38" customFormat="1" ht="15" customHeight="1" x14ac:dyDescent="0.2">
      <c r="A45" s="221" t="s">
        <v>46</v>
      </c>
      <c r="B45" s="30">
        <v>1321</v>
      </c>
      <c r="C45" s="30">
        <v>605</v>
      </c>
      <c r="D45" s="36">
        <v>45.798637395912202</v>
      </c>
      <c r="E45" s="30">
        <v>485</v>
      </c>
      <c r="F45" s="36">
        <v>36.714610143830399</v>
      </c>
      <c r="G45" s="30">
        <v>231</v>
      </c>
      <c r="H45" s="36">
        <v>17.486752460257399</v>
      </c>
      <c r="I45" s="471">
        <v>150738.94047619001</v>
      </c>
      <c r="J45" s="471">
        <v>139247.37380952301</v>
      </c>
      <c r="K45" s="471">
        <v>6641.1190476190004</v>
      </c>
      <c r="L45" s="471">
        <v>5076.5190476185999</v>
      </c>
      <c r="M45" s="471">
        <v>1564.6000000004001</v>
      </c>
      <c r="N45" s="471">
        <v>2395.8809523806999</v>
      </c>
    </row>
    <row r="46" spans="1:14" s="38" customFormat="1" ht="15" customHeight="1" x14ac:dyDescent="0.2">
      <c r="A46" s="219" t="s">
        <v>47</v>
      </c>
      <c r="B46" s="30">
        <v>36</v>
      </c>
      <c r="C46" s="30">
        <v>14</v>
      </c>
      <c r="D46" s="36">
        <v>38.8888888888889</v>
      </c>
      <c r="E46" s="30">
        <v>13</v>
      </c>
      <c r="F46" s="36">
        <v>36.1111111111111</v>
      </c>
      <c r="G46" s="30">
        <v>9</v>
      </c>
      <c r="H46" s="36">
        <v>25</v>
      </c>
      <c r="I46" s="471">
        <v>4349.2500000001</v>
      </c>
      <c r="J46" s="471">
        <v>4168.7499999999</v>
      </c>
      <c r="K46" s="471">
        <v>195.75</v>
      </c>
      <c r="L46" s="471">
        <v>145.00000000009999</v>
      </c>
      <c r="M46" s="471">
        <v>50.749999999899998</v>
      </c>
      <c r="N46" s="471">
        <v>26.416666666600001</v>
      </c>
    </row>
    <row r="47" spans="1:14" s="38" customFormat="1" ht="15" customHeight="1" x14ac:dyDescent="0.2">
      <c r="A47" s="197" t="s">
        <v>48</v>
      </c>
      <c r="B47" s="30">
        <v>14449</v>
      </c>
      <c r="C47" s="30">
        <v>5185</v>
      </c>
      <c r="D47" s="36">
        <v>35.884836320852699</v>
      </c>
      <c r="E47" s="30">
        <v>3891</v>
      </c>
      <c r="F47" s="36">
        <v>26.929199252543398</v>
      </c>
      <c r="G47" s="30">
        <v>5373</v>
      </c>
      <c r="H47" s="36">
        <v>37.185964426603903</v>
      </c>
      <c r="I47" s="471">
        <v>913112.77687590697</v>
      </c>
      <c r="J47" s="471">
        <v>804822.69206348504</v>
      </c>
      <c r="K47" s="471">
        <v>35675.746645020801</v>
      </c>
      <c r="L47" s="471">
        <v>19377.837626263601</v>
      </c>
      <c r="M47" s="471">
        <v>16297.9090187572</v>
      </c>
      <c r="N47" s="471">
        <v>2969.2560606070001</v>
      </c>
    </row>
    <row r="48" spans="1:14" s="38" customFormat="1" ht="15" customHeight="1" x14ac:dyDescent="0.2">
      <c r="A48" s="219" t="s">
        <v>49</v>
      </c>
      <c r="B48" s="30">
        <v>2702</v>
      </c>
      <c r="C48" s="30">
        <v>1007</v>
      </c>
      <c r="D48" s="36">
        <v>37.268689859363398</v>
      </c>
      <c r="E48" s="30">
        <v>744</v>
      </c>
      <c r="F48" s="36">
        <v>27.535159141376798</v>
      </c>
      <c r="G48" s="30">
        <v>951</v>
      </c>
      <c r="H48" s="36">
        <v>35.1961509992598</v>
      </c>
      <c r="I48" s="471">
        <v>173801.69289321901</v>
      </c>
      <c r="J48" s="471">
        <v>156792.700468975</v>
      </c>
      <c r="K48" s="471">
        <v>6987.0075757571003</v>
      </c>
      <c r="L48" s="471">
        <v>3962.9091630593998</v>
      </c>
      <c r="M48" s="471">
        <v>3024.0984126977</v>
      </c>
      <c r="N48" s="471">
        <v>633.75000000030002</v>
      </c>
    </row>
    <row r="49" spans="1:14" s="38" customFormat="1" ht="15" customHeight="1" x14ac:dyDescent="0.2">
      <c r="A49" s="219" t="s">
        <v>50</v>
      </c>
      <c r="B49" s="30">
        <v>2261</v>
      </c>
      <c r="C49" s="30">
        <v>788</v>
      </c>
      <c r="D49" s="36">
        <v>34.851835471030498</v>
      </c>
      <c r="E49" s="30">
        <v>833</v>
      </c>
      <c r="F49" s="36">
        <v>36.842105263157897</v>
      </c>
      <c r="G49" s="30">
        <v>640</v>
      </c>
      <c r="H49" s="36">
        <v>28.306059265811601</v>
      </c>
      <c r="I49" s="471">
        <v>187118.56533188999</v>
      </c>
      <c r="J49" s="471">
        <v>171251.16551226401</v>
      </c>
      <c r="K49" s="471">
        <v>7889.1111111107903</v>
      </c>
      <c r="L49" s="471">
        <v>4573.3452380955996</v>
      </c>
      <c r="M49" s="471">
        <v>3315.7658730152002</v>
      </c>
      <c r="N49" s="471">
        <v>548.43939394020003</v>
      </c>
    </row>
    <row r="50" spans="1:14" s="38" customFormat="1" ht="15" customHeight="1" x14ac:dyDescent="0.2">
      <c r="A50" s="219" t="s">
        <v>51</v>
      </c>
      <c r="B50" s="30">
        <v>9486</v>
      </c>
      <c r="C50" s="30">
        <v>3390</v>
      </c>
      <c r="D50" s="36">
        <v>35.736875395319402</v>
      </c>
      <c r="E50" s="30">
        <v>2314</v>
      </c>
      <c r="F50" s="36">
        <v>24.3938435589289</v>
      </c>
      <c r="G50" s="30">
        <v>3782</v>
      </c>
      <c r="H50" s="36">
        <v>39.869281045751599</v>
      </c>
      <c r="I50" s="471">
        <v>552192.51865079696</v>
      </c>
      <c r="J50" s="471">
        <v>476778.82608224498</v>
      </c>
      <c r="K50" s="471">
        <v>20799.627958152902</v>
      </c>
      <c r="L50" s="471">
        <v>10841.583225108599</v>
      </c>
      <c r="M50" s="471">
        <v>9958.0447330442894</v>
      </c>
      <c r="N50" s="471">
        <v>1787.0666666664999</v>
      </c>
    </row>
    <row r="51" spans="1:14" s="38" customFormat="1" ht="15" customHeight="1" x14ac:dyDescent="0.2">
      <c r="A51" s="197" t="s">
        <v>52</v>
      </c>
      <c r="B51" s="30">
        <v>27706</v>
      </c>
      <c r="C51" s="30">
        <v>10364</v>
      </c>
      <c r="D51" s="36">
        <v>37.407059842633402</v>
      </c>
      <c r="E51" s="30">
        <v>9653</v>
      </c>
      <c r="F51" s="36">
        <v>34.840828701364302</v>
      </c>
      <c r="G51" s="30">
        <v>7689</v>
      </c>
      <c r="H51" s="36">
        <v>27.7521114560023</v>
      </c>
      <c r="I51" s="471">
        <v>2975112.4021284301</v>
      </c>
      <c r="J51" s="471">
        <v>2393509.51969697</v>
      </c>
      <c r="K51" s="471">
        <v>111401.465151514</v>
      </c>
      <c r="L51" s="471">
        <v>68526.753715728104</v>
      </c>
      <c r="M51" s="471">
        <v>42874.711435786201</v>
      </c>
      <c r="N51" s="471">
        <v>10113.546897550101</v>
      </c>
    </row>
    <row r="52" spans="1:14" s="38" customFormat="1" ht="15" customHeight="1" x14ac:dyDescent="0.2">
      <c r="A52" s="219" t="s">
        <v>53</v>
      </c>
      <c r="B52" s="30">
        <v>4226</v>
      </c>
      <c r="C52" s="30">
        <v>1596</v>
      </c>
      <c r="D52" s="36">
        <v>37.766209181258901</v>
      </c>
      <c r="E52" s="30">
        <v>1413</v>
      </c>
      <c r="F52" s="36">
        <v>33.435873166114497</v>
      </c>
      <c r="G52" s="30">
        <v>1217</v>
      </c>
      <c r="H52" s="36">
        <v>28.797917652626602</v>
      </c>
      <c r="I52" s="471">
        <v>385341.430194808</v>
      </c>
      <c r="J52" s="471">
        <v>308319.68852814101</v>
      </c>
      <c r="K52" s="471">
        <v>14163.457900433799</v>
      </c>
      <c r="L52" s="471">
        <v>8557.3314213571994</v>
      </c>
      <c r="M52" s="471">
        <v>5606.1264790765999</v>
      </c>
      <c r="N52" s="471">
        <v>1185.1527777786</v>
      </c>
    </row>
    <row r="53" spans="1:14" s="38" customFormat="1" ht="15" customHeight="1" x14ac:dyDescent="0.2">
      <c r="A53" s="219" t="s">
        <v>54</v>
      </c>
      <c r="B53" s="30">
        <v>11364</v>
      </c>
      <c r="C53" s="30">
        <v>4047</v>
      </c>
      <c r="D53" s="36">
        <v>35.612460401267199</v>
      </c>
      <c r="E53" s="30">
        <v>4357</v>
      </c>
      <c r="F53" s="36">
        <v>38.340373108060497</v>
      </c>
      <c r="G53" s="30">
        <v>2960</v>
      </c>
      <c r="H53" s="36">
        <v>26.0471664906723</v>
      </c>
      <c r="I53" s="471">
        <v>1182057.40638528</v>
      </c>
      <c r="J53" s="471">
        <v>1033733.2295093799</v>
      </c>
      <c r="K53" s="471">
        <v>48558.905230878903</v>
      </c>
      <c r="L53" s="471">
        <v>30134.023484848702</v>
      </c>
      <c r="M53" s="471">
        <v>18424.881746030202</v>
      </c>
      <c r="N53" s="471">
        <v>3908.0413059175999</v>
      </c>
    </row>
    <row r="54" spans="1:14" s="38" customFormat="1" ht="15" customHeight="1" x14ac:dyDescent="0.2">
      <c r="A54" s="219" t="s">
        <v>55</v>
      </c>
      <c r="B54" s="30">
        <v>12116</v>
      </c>
      <c r="C54" s="30">
        <v>4721</v>
      </c>
      <c r="D54" s="36">
        <v>38.965004952129398</v>
      </c>
      <c r="E54" s="30">
        <v>3883</v>
      </c>
      <c r="F54" s="36">
        <v>32.048530868273403</v>
      </c>
      <c r="G54" s="30">
        <v>3512</v>
      </c>
      <c r="H54" s="36">
        <v>28.986464179597199</v>
      </c>
      <c r="I54" s="471">
        <v>1407713.5655483401</v>
      </c>
      <c r="J54" s="471">
        <v>1051456.60165945</v>
      </c>
      <c r="K54" s="471">
        <v>48679.102020201601</v>
      </c>
      <c r="L54" s="471">
        <v>29835.398809522201</v>
      </c>
      <c r="M54" s="471">
        <v>18843.703210679399</v>
      </c>
      <c r="N54" s="471">
        <v>5020.3528138538904</v>
      </c>
    </row>
    <row r="55" spans="1:14" s="38" customFormat="1" ht="15" customHeight="1" x14ac:dyDescent="0.2">
      <c r="A55" s="197" t="s">
        <v>56</v>
      </c>
      <c r="B55" s="30">
        <v>10514</v>
      </c>
      <c r="C55" s="30">
        <v>3931</v>
      </c>
      <c r="D55" s="36">
        <v>37.388244245767602</v>
      </c>
      <c r="E55" s="30">
        <v>3561</v>
      </c>
      <c r="F55" s="36">
        <v>33.869126878447801</v>
      </c>
      <c r="G55" s="30">
        <v>3022</v>
      </c>
      <c r="H55" s="36">
        <v>28.7426288757847</v>
      </c>
      <c r="I55" s="471">
        <v>1568515.5078282801</v>
      </c>
      <c r="J55" s="471">
        <v>1301625.9461039</v>
      </c>
      <c r="K55" s="471">
        <v>62057.794696969402</v>
      </c>
      <c r="L55" s="471">
        <v>42293.637518044299</v>
      </c>
      <c r="M55" s="471">
        <v>19764.157178925099</v>
      </c>
      <c r="N55" s="471">
        <v>11009.4290764793</v>
      </c>
    </row>
    <row r="56" spans="1:14" s="38" customFormat="1" ht="15" customHeight="1" x14ac:dyDescent="0.2">
      <c r="A56" s="219" t="s">
        <v>57</v>
      </c>
      <c r="B56" s="30">
        <v>4977</v>
      </c>
      <c r="C56" s="30">
        <v>2073</v>
      </c>
      <c r="D56" s="36">
        <v>41.6515973477999</v>
      </c>
      <c r="E56" s="30">
        <v>1478</v>
      </c>
      <c r="F56" s="36">
        <v>29.696604380148699</v>
      </c>
      <c r="G56" s="30">
        <v>1426</v>
      </c>
      <c r="H56" s="36">
        <v>28.651798272051401</v>
      </c>
      <c r="I56" s="471">
        <v>572529.615295814</v>
      </c>
      <c r="J56" s="471">
        <v>488931.51100288797</v>
      </c>
      <c r="K56" s="471">
        <v>22896.6841630581</v>
      </c>
      <c r="L56" s="471">
        <v>16915.763852815398</v>
      </c>
      <c r="M56" s="471">
        <v>5980.9203102427</v>
      </c>
      <c r="N56" s="471">
        <v>5763.4088383847902</v>
      </c>
    </row>
    <row r="57" spans="1:14" s="38" customFormat="1" ht="15" customHeight="1" x14ac:dyDescent="0.2">
      <c r="A57" s="219" t="s">
        <v>58</v>
      </c>
      <c r="B57" s="30">
        <v>120</v>
      </c>
      <c r="C57" s="30">
        <v>28</v>
      </c>
      <c r="D57" s="36">
        <v>23.3333333333333</v>
      </c>
      <c r="E57" s="30">
        <v>52</v>
      </c>
      <c r="F57" s="36">
        <v>43.3333333333333</v>
      </c>
      <c r="G57" s="30">
        <v>40</v>
      </c>
      <c r="H57" s="36">
        <v>33.3333333333333</v>
      </c>
      <c r="I57" s="471">
        <v>12727.166666666501</v>
      </c>
      <c r="J57" s="471">
        <v>11351.333333333499</v>
      </c>
      <c r="K57" s="471">
        <v>537.58333333359997</v>
      </c>
      <c r="L57" s="471">
        <v>289.16666666679998</v>
      </c>
      <c r="M57" s="471">
        <v>248.41666666680001</v>
      </c>
      <c r="N57" s="471">
        <v>39.666666666700003</v>
      </c>
    </row>
    <row r="58" spans="1:14" s="38" customFormat="1" ht="15" customHeight="1" x14ac:dyDescent="0.2">
      <c r="A58" s="219" t="s">
        <v>59</v>
      </c>
      <c r="B58" s="30">
        <v>89</v>
      </c>
      <c r="C58" s="30">
        <v>26</v>
      </c>
      <c r="D58" s="36">
        <v>29.2134831460674</v>
      </c>
      <c r="E58" s="30">
        <v>35</v>
      </c>
      <c r="F58" s="36">
        <v>39.325842696629202</v>
      </c>
      <c r="G58" s="30">
        <v>28</v>
      </c>
      <c r="H58" s="36">
        <v>31.460674157303401</v>
      </c>
      <c r="I58" s="471">
        <v>24315.702380952102</v>
      </c>
      <c r="J58" s="471">
        <v>22975.488095238299</v>
      </c>
      <c r="K58" s="471">
        <v>1126.1071428569001</v>
      </c>
      <c r="L58" s="471">
        <v>450.00000000019998</v>
      </c>
      <c r="M58" s="471">
        <v>676.10714285669997</v>
      </c>
      <c r="N58" s="471">
        <v>151.08333333319999</v>
      </c>
    </row>
    <row r="59" spans="1:14" s="38" customFormat="1" ht="15" customHeight="1" x14ac:dyDescent="0.2">
      <c r="A59" s="219" t="s">
        <v>60</v>
      </c>
      <c r="B59" s="30">
        <v>4292</v>
      </c>
      <c r="C59" s="30">
        <v>1502</v>
      </c>
      <c r="D59" s="36">
        <v>34.995340167754001</v>
      </c>
      <c r="E59" s="30">
        <v>1745</v>
      </c>
      <c r="F59" s="36">
        <v>40.657036346691498</v>
      </c>
      <c r="G59" s="30">
        <v>1045</v>
      </c>
      <c r="H59" s="36">
        <v>24.3476234855545</v>
      </c>
      <c r="I59" s="471">
        <v>753843.87961760699</v>
      </c>
      <c r="J59" s="471">
        <v>666305.26226551202</v>
      </c>
      <c r="K59" s="471">
        <v>32218.353391053901</v>
      </c>
      <c r="L59" s="471">
        <v>21462.827128431702</v>
      </c>
      <c r="M59" s="471">
        <v>10755.526262622199</v>
      </c>
      <c r="N59" s="471">
        <v>4452.6869047610999</v>
      </c>
    </row>
    <row r="60" spans="1:14" s="38" customFormat="1" ht="15" customHeight="1" x14ac:dyDescent="0.2">
      <c r="A60" s="219" t="s">
        <v>61</v>
      </c>
      <c r="B60" s="30">
        <v>1036</v>
      </c>
      <c r="C60" s="30">
        <v>302</v>
      </c>
      <c r="D60" s="36">
        <v>29.150579150579102</v>
      </c>
      <c r="E60" s="30">
        <v>251</v>
      </c>
      <c r="F60" s="36">
        <v>24.227799227799199</v>
      </c>
      <c r="G60" s="30">
        <v>483</v>
      </c>
      <c r="H60" s="36">
        <v>46.6216216216216</v>
      </c>
      <c r="I60" s="471">
        <v>205099.14386724599</v>
      </c>
      <c r="J60" s="471">
        <v>112062.351406926</v>
      </c>
      <c r="K60" s="471">
        <v>5279.0666666669003</v>
      </c>
      <c r="L60" s="471">
        <v>3175.8798701301998</v>
      </c>
      <c r="M60" s="471">
        <v>2103.1867965367001</v>
      </c>
      <c r="N60" s="471">
        <v>602.58333333350004</v>
      </c>
    </row>
    <row r="61" spans="1:14" s="38" customFormat="1" ht="15" customHeight="1" x14ac:dyDescent="0.2">
      <c r="A61" s="197" t="s">
        <v>62</v>
      </c>
      <c r="B61" s="30">
        <v>6100</v>
      </c>
      <c r="C61" s="30">
        <v>1754</v>
      </c>
      <c r="D61" s="36">
        <v>28.7540983606557</v>
      </c>
      <c r="E61" s="30">
        <v>1672</v>
      </c>
      <c r="F61" s="36">
        <v>27.409836065573799</v>
      </c>
      <c r="G61" s="30">
        <v>2674</v>
      </c>
      <c r="H61" s="36">
        <v>43.836065573770497</v>
      </c>
      <c r="I61" s="471">
        <v>509604.77983405499</v>
      </c>
      <c r="J61" s="471">
        <v>355744.27846320299</v>
      </c>
      <c r="K61" s="471">
        <v>15814.1952741695</v>
      </c>
      <c r="L61" s="471">
        <v>8105.1616161591</v>
      </c>
      <c r="M61" s="471">
        <v>7709.0336580104004</v>
      </c>
      <c r="N61" s="471">
        <v>2792.7015873006999</v>
      </c>
    </row>
    <row r="62" spans="1:14" s="38" customFormat="1" ht="15" customHeight="1" x14ac:dyDescent="0.2">
      <c r="A62" s="219" t="s">
        <v>63</v>
      </c>
      <c r="B62" s="30">
        <v>2507</v>
      </c>
      <c r="C62" s="30">
        <v>749</v>
      </c>
      <c r="D62" s="36">
        <v>29.8763462305544</v>
      </c>
      <c r="E62" s="30">
        <v>787</v>
      </c>
      <c r="F62" s="36">
        <v>31.3921021140806</v>
      </c>
      <c r="G62" s="30">
        <v>971</v>
      </c>
      <c r="H62" s="36">
        <v>38.731551655365003</v>
      </c>
      <c r="I62" s="471">
        <v>177958.396717175</v>
      </c>
      <c r="J62" s="471">
        <v>129116.481709955</v>
      </c>
      <c r="K62" s="471">
        <v>5629.3737373731001</v>
      </c>
      <c r="L62" s="471">
        <v>2532.5828282829998</v>
      </c>
      <c r="M62" s="471">
        <v>3096.7909090900998</v>
      </c>
      <c r="N62" s="471">
        <v>733.82222222179996</v>
      </c>
    </row>
    <row r="63" spans="1:14" s="38" customFormat="1" ht="15" customHeight="1" x14ac:dyDescent="0.2">
      <c r="A63" s="219" t="s">
        <v>64</v>
      </c>
      <c r="B63" s="30">
        <v>3593</v>
      </c>
      <c r="C63" s="30">
        <v>1005</v>
      </c>
      <c r="D63" s="36">
        <v>27.9710548288338</v>
      </c>
      <c r="E63" s="30">
        <v>885</v>
      </c>
      <c r="F63" s="36">
        <v>24.631227386585</v>
      </c>
      <c r="G63" s="30">
        <v>1703</v>
      </c>
      <c r="H63" s="36">
        <v>47.397717784581097</v>
      </c>
      <c r="I63" s="471">
        <v>331646.38311688002</v>
      </c>
      <c r="J63" s="471">
        <v>226627.796753248</v>
      </c>
      <c r="K63" s="471">
        <v>10184.8215367964</v>
      </c>
      <c r="L63" s="471">
        <v>5572.5787878761003</v>
      </c>
      <c r="M63" s="471">
        <v>4612.2427489203001</v>
      </c>
      <c r="N63" s="471">
        <v>2058.8793650788998</v>
      </c>
    </row>
    <row r="64" spans="1:14" s="38" customFormat="1" ht="15" customHeight="1" x14ac:dyDescent="0.2">
      <c r="A64" s="198" t="s">
        <v>65</v>
      </c>
      <c r="B64" s="30">
        <v>8249</v>
      </c>
      <c r="C64" s="30">
        <v>1919</v>
      </c>
      <c r="D64" s="36">
        <v>23.263425869802401</v>
      </c>
      <c r="E64" s="30">
        <v>3267</v>
      </c>
      <c r="F64" s="36">
        <v>39.604800581888703</v>
      </c>
      <c r="G64" s="30">
        <v>3063</v>
      </c>
      <c r="H64" s="36">
        <v>37.1317735483089</v>
      </c>
      <c r="I64" s="471">
        <v>1054337.9992424201</v>
      </c>
      <c r="J64" s="471">
        <v>969394.95739538094</v>
      </c>
      <c r="K64" s="471">
        <v>46277.163492062697</v>
      </c>
      <c r="L64" s="471">
        <v>23774.481565657599</v>
      </c>
      <c r="M64" s="471">
        <v>22502.681926405101</v>
      </c>
      <c r="N64" s="471">
        <v>3404.3745310242998</v>
      </c>
    </row>
    <row r="65" spans="1:14" s="38" customFormat="1" ht="15" customHeight="1" x14ac:dyDescent="0.2">
      <c r="A65" s="219" t="s">
        <v>66</v>
      </c>
      <c r="B65" s="30">
        <v>1078</v>
      </c>
      <c r="C65" s="30">
        <v>372</v>
      </c>
      <c r="D65" s="36">
        <v>34.508348794063103</v>
      </c>
      <c r="E65" s="30">
        <v>417</v>
      </c>
      <c r="F65" s="36">
        <v>38.682745825603</v>
      </c>
      <c r="G65" s="30">
        <v>289</v>
      </c>
      <c r="H65" s="36">
        <v>26.808905380334</v>
      </c>
      <c r="I65" s="471">
        <v>115098.846067821</v>
      </c>
      <c r="J65" s="471">
        <v>98906.684704184197</v>
      </c>
      <c r="K65" s="471">
        <v>4675.2166666669</v>
      </c>
      <c r="L65" s="471">
        <v>2695.6666666670999</v>
      </c>
      <c r="M65" s="471">
        <v>1979.5499999998001</v>
      </c>
      <c r="N65" s="471">
        <v>374.08333333320002</v>
      </c>
    </row>
    <row r="66" spans="1:14" s="38" customFormat="1" ht="15" customHeight="1" x14ac:dyDescent="0.2">
      <c r="A66" s="219" t="s">
        <v>67</v>
      </c>
      <c r="B66" s="30">
        <v>367</v>
      </c>
      <c r="C66" s="30">
        <v>61</v>
      </c>
      <c r="D66" s="36">
        <v>16.621253405994601</v>
      </c>
      <c r="E66" s="30">
        <v>126</v>
      </c>
      <c r="F66" s="36">
        <v>34.332425068119903</v>
      </c>
      <c r="G66" s="30">
        <v>180</v>
      </c>
      <c r="H66" s="36">
        <v>49.046321525885602</v>
      </c>
      <c r="I66" s="471">
        <v>34705.822294371399</v>
      </c>
      <c r="J66" s="471">
        <v>26600.872510822399</v>
      </c>
      <c r="K66" s="471">
        <v>1228.0833333331</v>
      </c>
      <c r="L66" s="471">
        <v>352.66666666600003</v>
      </c>
      <c r="M66" s="471">
        <v>875.4166666671</v>
      </c>
      <c r="N66" s="471">
        <v>24.166666666499999</v>
      </c>
    </row>
    <row r="67" spans="1:14" s="48" customFormat="1" ht="15" customHeight="1" x14ac:dyDescent="0.2">
      <c r="A67" s="219" t="s">
        <v>68</v>
      </c>
      <c r="B67" s="30">
        <v>118</v>
      </c>
      <c r="C67" s="30">
        <v>29</v>
      </c>
      <c r="D67" s="36">
        <v>24.5762711864407</v>
      </c>
      <c r="E67" s="30">
        <v>44</v>
      </c>
      <c r="F67" s="36">
        <v>37.288135593220296</v>
      </c>
      <c r="G67" s="30">
        <v>45</v>
      </c>
      <c r="H67" s="36">
        <v>38.135593220338997</v>
      </c>
      <c r="I67" s="471">
        <v>44873.749999999898</v>
      </c>
      <c r="J67" s="471">
        <v>41980.333333333299</v>
      </c>
      <c r="K67" s="471">
        <v>2068.0833333332998</v>
      </c>
      <c r="L67" s="471">
        <v>1706.2500000001</v>
      </c>
      <c r="M67" s="471">
        <v>361.83333333320002</v>
      </c>
      <c r="N67" s="471">
        <v>316.08333333320002</v>
      </c>
    </row>
    <row r="68" spans="1:14" s="38" customFormat="1" ht="15" customHeight="1" x14ac:dyDescent="0.2">
      <c r="A68" s="219" t="s">
        <v>69</v>
      </c>
      <c r="B68" s="30">
        <v>269</v>
      </c>
      <c r="C68" s="30">
        <v>82</v>
      </c>
      <c r="D68" s="36">
        <v>30.4832713754647</v>
      </c>
      <c r="E68" s="30">
        <v>116</v>
      </c>
      <c r="F68" s="36">
        <v>43.122676579925702</v>
      </c>
      <c r="G68" s="30">
        <v>71</v>
      </c>
      <c r="H68" s="36">
        <v>26.394052044609701</v>
      </c>
      <c r="I68" s="471">
        <v>61414.85</v>
      </c>
      <c r="J68" s="471">
        <v>59170.994444444099</v>
      </c>
      <c r="K68" s="471">
        <v>2891.2222222224</v>
      </c>
      <c r="L68" s="471">
        <v>2266.9166666668998</v>
      </c>
      <c r="M68" s="471">
        <v>624.30555555549995</v>
      </c>
      <c r="N68" s="471">
        <v>742.33333333339999</v>
      </c>
    </row>
    <row r="69" spans="1:14" s="38" customFormat="1" ht="15" customHeight="1" x14ac:dyDescent="0.2">
      <c r="A69" s="219" t="s">
        <v>70</v>
      </c>
      <c r="B69" s="30">
        <v>5817</v>
      </c>
      <c r="C69" s="30">
        <v>1265</v>
      </c>
      <c r="D69" s="36">
        <v>21.746604779095801</v>
      </c>
      <c r="E69" s="30">
        <v>2312</v>
      </c>
      <c r="F69" s="36">
        <v>39.745573319580501</v>
      </c>
      <c r="G69" s="30">
        <v>2240</v>
      </c>
      <c r="H69" s="36">
        <v>38.507821901323702</v>
      </c>
      <c r="I69" s="471">
        <v>733616.62016594596</v>
      </c>
      <c r="J69" s="471">
        <v>683339.54025974101</v>
      </c>
      <c r="K69" s="471">
        <v>32598.5079365069</v>
      </c>
      <c r="L69" s="471">
        <v>15714.048232323899</v>
      </c>
      <c r="M69" s="471">
        <v>16884.459704182998</v>
      </c>
      <c r="N69" s="471">
        <v>1802.3078643578999</v>
      </c>
    </row>
    <row r="70" spans="1:14" s="38" customFormat="1" ht="15" customHeight="1" x14ac:dyDescent="0.2">
      <c r="A70" s="219" t="s">
        <v>71</v>
      </c>
      <c r="B70" s="30">
        <v>600</v>
      </c>
      <c r="C70" s="30">
        <v>110</v>
      </c>
      <c r="D70" s="36">
        <v>18.3333333333333</v>
      </c>
      <c r="E70" s="30">
        <v>252</v>
      </c>
      <c r="F70" s="36">
        <v>42</v>
      </c>
      <c r="G70" s="30">
        <v>238</v>
      </c>
      <c r="H70" s="36">
        <v>39.6666666666667</v>
      </c>
      <c r="I70" s="471">
        <v>64628.110714285503</v>
      </c>
      <c r="J70" s="471">
        <v>59396.532142856602</v>
      </c>
      <c r="K70" s="471">
        <v>2816.0500000001002</v>
      </c>
      <c r="L70" s="471">
        <v>1038.9333333336001</v>
      </c>
      <c r="M70" s="471">
        <v>1777.1166666664999</v>
      </c>
      <c r="N70" s="471">
        <v>145.40000000009999</v>
      </c>
    </row>
    <row r="71" spans="1:14" s="38" customFormat="1" ht="15" customHeight="1" x14ac:dyDescent="0.2">
      <c r="A71" s="197" t="s">
        <v>72</v>
      </c>
      <c r="B71" s="30">
        <v>2916</v>
      </c>
      <c r="C71" s="30">
        <v>1005</v>
      </c>
      <c r="D71" s="36">
        <v>34.4650205761317</v>
      </c>
      <c r="E71" s="30">
        <v>1337</v>
      </c>
      <c r="F71" s="36">
        <v>45.850480109739401</v>
      </c>
      <c r="G71" s="30">
        <v>574</v>
      </c>
      <c r="H71" s="36">
        <v>19.6844993141289</v>
      </c>
      <c r="I71" s="471">
        <v>897159.73069985595</v>
      </c>
      <c r="J71" s="471">
        <v>811568.51782106597</v>
      </c>
      <c r="K71" s="471">
        <v>40186.255555552598</v>
      </c>
      <c r="L71" s="471">
        <v>32515.666666665202</v>
      </c>
      <c r="M71" s="471">
        <v>7670.5888888873997</v>
      </c>
      <c r="N71" s="471">
        <v>5500.8166666665002</v>
      </c>
    </row>
    <row r="72" spans="1:14" s="38" customFormat="1" ht="15" customHeight="1" x14ac:dyDescent="0.2">
      <c r="A72" s="219" t="s">
        <v>73</v>
      </c>
      <c r="B72" s="30">
        <v>1873</v>
      </c>
      <c r="C72" s="30">
        <v>694</v>
      </c>
      <c r="D72" s="36">
        <v>37.052856380138799</v>
      </c>
      <c r="E72" s="30">
        <v>901</v>
      </c>
      <c r="F72" s="36">
        <v>48.104644954618301</v>
      </c>
      <c r="G72" s="30">
        <v>278</v>
      </c>
      <c r="H72" s="36">
        <v>14.8424986652429</v>
      </c>
      <c r="I72" s="471">
        <v>620187.32593795098</v>
      </c>
      <c r="J72" s="471">
        <v>553893.05353535304</v>
      </c>
      <c r="K72" s="471">
        <v>27519.172222220099</v>
      </c>
      <c r="L72" s="471">
        <v>22790.166666665398</v>
      </c>
      <c r="M72" s="471">
        <v>4729.0055555546996</v>
      </c>
      <c r="N72" s="471">
        <v>3972.5666666662</v>
      </c>
    </row>
    <row r="73" spans="1:14" s="38" customFormat="1" ht="15" customHeight="1" x14ac:dyDescent="0.2">
      <c r="A73" s="219" t="s">
        <v>74</v>
      </c>
      <c r="B73" s="30">
        <v>260</v>
      </c>
      <c r="C73" s="30">
        <v>97</v>
      </c>
      <c r="D73" s="36">
        <v>37.307692307692299</v>
      </c>
      <c r="E73" s="30">
        <v>129</v>
      </c>
      <c r="F73" s="36">
        <v>49.615384615384599</v>
      </c>
      <c r="G73" s="30">
        <v>34</v>
      </c>
      <c r="H73" s="36">
        <v>13.0769230769231</v>
      </c>
      <c r="I73" s="471">
        <v>164837.41666666701</v>
      </c>
      <c r="J73" s="471">
        <v>152679.16666666701</v>
      </c>
      <c r="K73" s="471">
        <v>7609.0833333332002</v>
      </c>
      <c r="L73" s="471">
        <v>6535.6666666667998</v>
      </c>
      <c r="M73" s="471">
        <v>1073.4166666664</v>
      </c>
      <c r="N73" s="471">
        <v>638.41666666679998</v>
      </c>
    </row>
    <row r="74" spans="1:14" s="38" customFormat="1" ht="15" customHeight="1" x14ac:dyDescent="0.2">
      <c r="A74" s="219" t="s">
        <v>75</v>
      </c>
      <c r="B74" s="30">
        <v>783</v>
      </c>
      <c r="C74" s="30">
        <v>214</v>
      </c>
      <c r="D74" s="36">
        <v>27.330779054916999</v>
      </c>
      <c r="E74" s="30">
        <v>307</v>
      </c>
      <c r="F74" s="36">
        <v>39.208173690932298</v>
      </c>
      <c r="G74" s="30">
        <v>262</v>
      </c>
      <c r="H74" s="36">
        <v>33.461047254150699</v>
      </c>
      <c r="I74" s="471">
        <v>112134.988095238</v>
      </c>
      <c r="J74" s="471">
        <v>104996.297619046</v>
      </c>
      <c r="K74" s="471">
        <v>5057.9999999992997</v>
      </c>
      <c r="L74" s="471">
        <v>3189.8333333330002</v>
      </c>
      <c r="M74" s="471">
        <v>1868.1666666663</v>
      </c>
      <c r="N74" s="471">
        <v>889.83333333350004</v>
      </c>
    </row>
    <row r="75" spans="1:14" s="38" customFormat="1" ht="15" customHeight="1" x14ac:dyDescent="0.2">
      <c r="A75" s="197" t="s">
        <v>76</v>
      </c>
      <c r="B75" s="30">
        <v>1685</v>
      </c>
      <c r="C75" s="30">
        <v>713</v>
      </c>
      <c r="D75" s="36">
        <v>42.314540059347202</v>
      </c>
      <c r="E75" s="30">
        <v>497</v>
      </c>
      <c r="F75" s="36">
        <v>29.495548961424301</v>
      </c>
      <c r="G75" s="30">
        <v>475</v>
      </c>
      <c r="H75" s="36">
        <v>28.1899109792285</v>
      </c>
      <c r="I75" s="471">
        <v>137227.90321067901</v>
      </c>
      <c r="J75" s="471">
        <v>121400.477886004</v>
      </c>
      <c r="K75" s="471">
        <v>5578.9583333336996</v>
      </c>
      <c r="L75" s="471">
        <v>3574.6666666678998</v>
      </c>
      <c r="M75" s="471">
        <v>2004.2916666658</v>
      </c>
      <c r="N75" s="471">
        <v>869.51190476270006</v>
      </c>
    </row>
    <row r="76" spans="1:14" s="38" customFormat="1" ht="15" customHeight="1" x14ac:dyDescent="0.2">
      <c r="A76" s="219" t="s">
        <v>77</v>
      </c>
      <c r="B76" s="30">
        <v>1685</v>
      </c>
      <c r="C76" s="30">
        <v>713</v>
      </c>
      <c r="D76" s="36">
        <v>42.314540059347202</v>
      </c>
      <c r="E76" s="30">
        <v>497</v>
      </c>
      <c r="F76" s="36">
        <v>29.495548961424301</v>
      </c>
      <c r="G76" s="30">
        <v>475</v>
      </c>
      <c r="H76" s="36">
        <v>28.1899109792285</v>
      </c>
      <c r="I76" s="471">
        <v>137227.90321067901</v>
      </c>
      <c r="J76" s="471">
        <v>121400.477886004</v>
      </c>
      <c r="K76" s="471">
        <v>5578.9583333336996</v>
      </c>
      <c r="L76" s="471">
        <v>3574.6666666678998</v>
      </c>
      <c r="M76" s="471">
        <v>2004.2916666658</v>
      </c>
      <c r="N76" s="471">
        <v>869.51190476270006</v>
      </c>
    </row>
    <row r="77" spans="1:14" s="38" customFormat="1" ht="15" customHeight="1" x14ac:dyDescent="0.2">
      <c r="A77" s="197" t="s">
        <v>78</v>
      </c>
      <c r="B77" s="30">
        <v>14991</v>
      </c>
      <c r="C77" s="30">
        <v>4354</v>
      </c>
      <c r="D77" s="36">
        <v>29.0440931225402</v>
      </c>
      <c r="E77" s="30">
        <v>5657</v>
      </c>
      <c r="F77" s="36">
        <v>37.735974918284299</v>
      </c>
      <c r="G77" s="30">
        <v>4980</v>
      </c>
      <c r="H77" s="36">
        <v>33.219931959175497</v>
      </c>
      <c r="I77" s="471">
        <v>3597432.5870490698</v>
      </c>
      <c r="J77" s="471">
        <v>3010918.7869047602</v>
      </c>
      <c r="K77" s="471">
        <v>146596.368939393</v>
      </c>
      <c r="L77" s="471">
        <v>99131.510750358706</v>
      </c>
      <c r="M77" s="471">
        <v>47464.858189033897</v>
      </c>
      <c r="N77" s="471">
        <v>18192.7179653688</v>
      </c>
    </row>
    <row r="78" spans="1:14" s="38" customFormat="1" ht="15" customHeight="1" x14ac:dyDescent="0.2">
      <c r="A78" s="219" t="s">
        <v>79</v>
      </c>
      <c r="B78" s="30">
        <v>2676</v>
      </c>
      <c r="C78" s="30">
        <v>1040</v>
      </c>
      <c r="D78" s="36">
        <v>38.863976083707001</v>
      </c>
      <c r="E78" s="30">
        <v>740</v>
      </c>
      <c r="F78" s="36">
        <v>27.653213751868499</v>
      </c>
      <c r="G78" s="30">
        <v>896</v>
      </c>
      <c r="H78" s="36">
        <v>33.4828101644245</v>
      </c>
      <c r="I78" s="471">
        <v>239556.648845597</v>
      </c>
      <c r="J78" s="471">
        <v>199173.29444444599</v>
      </c>
      <c r="K78" s="471">
        <v>9138.9166666672008</v>
      </c>
      <c r="L78" s="471">
        <v>3890.9015151516001</v>
      </c>
      <c r="M78" s="471">
        <v>5248.0151515156103</v>
      </c>
      <c r="N78" s="471">
        <v>721.94444444500004</v>
      </c>
    </row>
    <row r="79" spans="1:14" s="38" customFormat="1" ht="15" customHeight="1" x14ac:dyDescent="0.2">
      <c r="A79" s="219" t="s">
        <v>80</v>
      </c>
      <c r="B79" s="30">
        <v>5208</v>
      </c>
      <c r="C79" s="30">
        <v>1367</v>
      </c>
      <c r="D79" s="36">
        <v>26.248079877112101</v>
      </c>
      <c r="E79" s="30">
        <v>2441</v>
      </c>
      <c r="F79" s="36">
        <v>46.870199692780297</v>
      </c>
      <c r="G79" s="30">
        <v>1400</v>
      </c>
      <c r="H79" s="36">
        <v>26.881720430107499</v>
      </c>
      <c r="I79" s="471">
        <v>2576363.8665945199</v>
      </c>
      <c r="J79" s="471">
        <v>2117732.45923521</v>
      </c>
      <c r="K79" s="471">
        <v>104836.98181817999</v>
      </c>
      <c r="L79" s="471">
        <v>78894.500468973507</v>
      </c>
      <c r="M79" s="471">
        <v>25942.4813492065</v>
      </c>
      <c r="N79" s="471">
        <v>16019.2388888895</v>
      </c>
    </row>
    <row r="80" spans="1:14" s="38" customFormat="1" ht="15" customHeight="1" x14ac:dyDescent="0.2">
      <c r="A80" s="219" t="s">
        <v>81</v>
      </c>
      <c r="B80" s="30">
        <v>4310</v>
      </c>
      <c r="C80" s="30">
        <v>1268</v>
      </c>
      <c r="D80" s="36">
        <v>29.419953596287701</v>
      </c>
      <c r="E80" s="30">
        <v>1430</v>
      </c>
      <c r="F80" s="36">
        <v>33.178654292343403</v>
      </c>
      <c r="G80" s="30">
        <v>1612</v>
      </c>
      <c r="H80" s="36">
        <v>37.401392111368899</v>
      </c>
      <c r="I80" s="471">
        <v>426789.12647907902</v>
      </c>
      <c r="J80" s="471">
        <v>389086.28611110902</v>
      </c>
      <c r="K80" s="471">
        <v>18180.7261904763</v>
      </c>
      <c r="L80" s="471">
        <v>9298.9588744589</v>
      </c>
      <c r="M80" s="471">
        <v>8881.7673160173999</v>
      </c>
      <c r="N80" s="471">
        <v>941.17857142909997</v>
      </c>
    </row>
    <row r="81" spans="1:14" s="38" customFormat="1" ht="15" customHeight="1" x14ac:dyDescent="0.2">
      <c r="A81" s="219" t="s">
        <v>82</v>
      </c>
      <c r="B81" s="30">
        <v>978</v>
      </c>
      <c r="C81" s="30">
        <v>226</v>
      </c>
      <c r="D81" s="36">
        <v>23.108384458077701</v>
      </c>
      <c r="E81" s="30">
        <v>464</v>
      </c>
      <c r="F81" s="36">
        <v>47.443762781186102</v>
      </c>
      <c r="G81" s="30">
        <v>288</v>
      </c>
      <c r="H81" s="36">
        <v>29.4478527607362</v>
      </c>
      <c r="I81" s="471">
        <v>212447.67619047701</v>
      </c>
      <c r="J81" s="471">
        <v>187647.066666667</v>
      </c>
      <c r="K81" s="471">
        <v>9123.7833333332092</v>
      </c>
      <c r="L81" s="471">
        <v>4995.6309523817999</v>
      </c>
      <c r="M81" s="471">
        <v>4128.1523809514001</v>
      </c>
      <c r="N81" s="471">
        <v>207.8333333329</v>
      </c>
    </row>
    <row r="82" spans="1:14" s="38" customFormat="1" ht="15" customHeight="1" x14ac:dyDescent="0.2">
      <c r="A82" s="219" t="s">
        <v>83</v>
      </c>
      <c r="B82" s="30">
        <v>1159</v>
      </c>
      <c r="C82" s="30">
        <v>265</v>
      </c>
      <c r="D82" s="36">
        <v>22.8645383951682</v>
      </c>
      <c r="E82" s="30">
        <v>387</v>
      </c>
      <c r="F82" s="36">
        <v>33.390854184641903</v>
      </c>
      <c r="G82" s="30">
        <v>507</v>
      </c>
      <c r="H82" s="36">
        <v>43.744607420189801</v>
      </c>
      <c r="I82" s="471">
        <v>97855.062626264902</v>
      </c>
      <c r="J82" s="471">
        <v>79938.867929295098</v>
      </c>
      <c r="K82" s="471">
        <v>3655.5482323233</v>
      </c>
      <c r="L82" s="471">
        <v>1333.8371212115001</v>
      </c>
      <c r="M82" s="471">
        <v>2321.7111111118002</v>
      </c>
      <c r="N82" s="471">
        <v>179.78787878759999</v>
      </c>
    </row>
    <row r="83" spans="1:14" s="38" customFormat="1" ht="15" customHeight="1" x14ac:dyDescent="0.2">
      <c r="A83" s="220" t="s">
        <v>84</v>
      </c>
      <c r="B83" s="30">
        <v>475</v>
      </c>
      <c r="C83" s="30">
        <v>134</v>
      </c>
      <c r="D83" s="36">
        <v>28.210526315789501</v>
      </c>
      <c r="E83" s="30">
        <v>149</v>
      </c>
      <c r="F83" s="36">
        <v>31.3684210526316</v>
      </c>
      <c r="G83" s="30">
        <v>192</v>
      </c>
      <c r="H83" s="36">
        <v>40.421052631578902</v>
      </c>
      <c r="I83" s="471">
        <v>33288.695707070503</v>
      </c>
      <c r="J83" s="471">
        <v>29174.1300505041</v>
      </c>
      <c r="K83" s="471">
        <v>1312.9722222221001</v>
      </c>
      <c r="L83" s="471">
        <v>587.83333333309997</v>
      </c>
      <c r="M83" s="471">
        <v>725.13888888899999</v>
      </c>
      <c r="N83" s="471">
        <v>98.999999999899998</v>
      </c>
    </row>
    <row r="84" spans="1:14" s="38" customFormat="1" ht="15" customHeight="1" x14ac:dyDescent="0.2">
      <c r="A84" s="221" t="s">
        <v>85</v>
      </c>
      <c r="B84" s="30">
        <v>185</v>
      </c>
      <c r="C84" s="30">
        <v>54</v>
      </c>
      <c r="D84" s="36">
        <v>29.1891891891892</v>
      </c>
      <c r="E84" s="30">
        <v>46</v>
      </c>
      <c r="F84" s="36">
        <v>24.864864864864899</v>
      </c>
      <c r="G84" s="30">
        <v>85</v>
      </c>
      <c r="H84" s="36">
        <v>45.945945945946001</v>
      </c>
      <c r="I84" s="471">
        <v>11131.510606060599</v>
      </c>
      <c r="J84" s="471">
        <v>8166.6824675321996</v>
      </c>
      <c r="K84" s="471">
        <v>347.44047619050002</v>
      </c>
      <c r="L84" s="471">
        <v>129.84848484829999</v>
      </c>
      <c r="M84" s="471">
        <v>217.5919913422</v>
      </c>
      <c r="N84" s="471">
        <v>23.734848484800001</v>
      </c>
    </row>
    <row r="85" spans="1:14" s="38" customFormat="1" ht="15" customHeight="1" x14ac:dyDescent="0.2">
      <c r="A85" s="197" t="s">
        <v>86</v>
      </c>
      <c r="B85" s="30">
        <v>12105</v>
      </c>
      <c r="C85" s="30">
        <v>3749</v>
      </c>
      <c r="D85" s="36">
        <v>30.970673275506002</v>
      </c>
      <c r="E85" s="30">
        <v>4892</v>
      </c>
      <c r="F85" s="36">
        <v>40.413052457662097</v>
      </c>
      <c r="G85" s="30">
        <v>3464</v>
      </c>
      <c r="H85" s="36">
        <v>28.616274266831901</v>
      </c>
      <c r="I85" s="471">
        <v>2068716.05400433</v>
      </c>
      <c r="J85" s="471">
        <v>1512020.78113276</v>
      </c>
      <c r="K85" s="471">
        <v>72393.728354976702</v>
      </c>
      <c r="L85" s="471">
        <v>39430.773593075202</v>
      </c>
      <c r="M85" s="471">
        <v>32962.954761901499</v>
      </c>
      <c r="N85" s="471">
        <v>8885.8048701314001</v>
      </c>
    </row>
    <row r="86" spans="1:14" s="38" customFormat="1" ht="15" customHeight="1" x14ac:dyDescent="0.2">
      <c r="A86" s="219" t="s">
        <v>87</v>
      </c>
      <c r="B86" s="30">
        <v>590</v>
      </c>
      <c r="C86" s="30">
        <v>186</v>
      </c>
      <c r="D86" s="36">
        <v>31.5254237288136</v>
      </c>
      <c r="E86" s="30">
        <v>202</v>
      </c>
      <c r="F86" s="36">
        <v>34.237288135593197</v>
      </c>
      <c r="G86" s="30">
        <v>202</v>
      </c>
      <c r="H86" s="36">
        <v>34.237288135593197</v>
      </c>
      <c r="I86" s="471">
        <v>61845.382142857197</v>
      </c>
      <c r="J86" s="471">
        <v>53559.674999999901</v>
      </c>
      <c r="K86" s="471">
        <v>2501.2190476189999</v>
      </c>
      <c r="L86" s="471">
        <v>1257.5857142863999</v>
      </c>
      <c r="M86" s="471">
        <v>1243.6333333325999</v>
      </c>
      <c r="N86" s="471">
        <v>131.04523809520001</v>
      </c>
    </row>
    <row r="87" spans="1:14" s="38" customFormat="1" ht="15" customHeight="1" x14ac:dyDescent="0.2">
      <c r="A87" s="219" t="s">
        <v>88</v>
      </c>
      <c r="B87" s="30">
        <v>3522</v>
      </c>
      <c r="C87" s="30">
        <v>505</v>
      </c>
      <c r="D87" s="36">
        <v>14.3384440658717</v>
      </c>
      <c r="E87" s="30">
        <v>1829</v>
      </c>
      <c r="F87" s="36">
        <v>51.930721181147099</v>
      </c>
      <c r="G87" s="30">
        <v>1188</v>
      </c>
      <c r="H87" s="36">
        <v>33.730834752981302</v>
      </c>
      <c r="I87" s="471">
        <v>635288.74819624797</v>
      </c>
      <c r="J87" s="471">
        <v>540704.64065656206</v>
      </c>
      <c r="K87" s="471">
        <v>26157.027236651302</v>
      </c>
      <c r="L87" s="471">
        <v>8335.3410894657009</v>
      </c>
      <c r="M87" s="471">
        <v>17821.686147185599</v>
      </c>
      <c r="N87" s="471">
        <v>1111.4818181825999</v>
      </c>
    </row>
    <row r="88" spans="1:14" s="38" customFormat="1" ht="15" customHeight="1" x14ac:dyDescent="0.2">
      <c r="A88" s="254" t="s">
        <v>226</v>
      </c>
      <c r="B88" s="30">
        <v>3325</v>
      </c>
      <c r="C88" s="30">
        <v>469</v>
      </c>
      <c r="D88" s="36">
        <v>14.105263157894701</v>
      </c>
      <c r="E88" s="30">
        <v>1768</v>
      </c>
      <c r="F88" s="36">
        <v>53.172932330827102</v>
      </c>
      <c r="G88" s="30">
        <v>1088</v>
      </c>
      <c r="H88" s="36">
        <v>32.721804511278201</v>
      </c>
      <c r="I88" s="471">
        <v>599905.63304473297</v>
      </c>
      <c r="J88" s="471">
        <v>519548.69974747102</v>
      </c>
      <c r="K88" s="471">
        <v>25149.077236650999</v>
      </c>
      <c r="L88" s="471">
        <v>7891.8410894650997</v>
      </c>
      <c r="M88" s="471">
        <v>17257.2361471859</v>
      </c>
      <c r="N88" s="471">
        <v>488.21666666739998</v>
      </c>
    </row>
    <row r="89" spans="1:14" s="38" customFormat="1" ht="15" customHeight="1" x14ac:dyDescent="0.2">
      <c r="A89" s="219" t="s">
        <v>89</v>
      </c>
      <c r="B89" s="30">
        <v>391</v>
      </c>
      <c r="C89" s="30">
        <v>139</v>
      </c>
      <c r="D89" s="36">
        <v>35.549872122762203</v>
      </c>
      <c r="E89" s="30">
        <v>144</v>
      </c>
      <c r="F89" s="36">
        <v>36.828644501278802</v>
      </c>
      <c r="G89" s="30">
        <v>108</v>
      </c>
      <c r="H89" s="36">
        <v>27.621483375959102</v>
      </c>
      <c r="I89" s="471">
        <v>42530.3452380952</v>
      </c>
      <c r="J89" s="471">
        <v>35911.529365079397</v>
      </c>
      <c r="K89" s="471">
        <v>1687.8777777774001</v>
      </c>
      <c r="L89" s="471">
        <v>1084.2222222216001</v>
      </c>
      <c r="M89" s="471">
        <v>603.65555555579999</v>
      </c>
      <c r="N89" s="471">
        <v>230.33333333339999</v>
      </c>
    </row>
    <row r="90" spans="1:14" s="38" customFormat="1" ht="15" customHeight="1" x14ac:dyDescent="0.2">
      <c r="A90" s="219" t="s">
        <v>90</v>
      </c>
      <c r="B90" s="30">
        <v>998</v>
      </c>
      <c r="C90" s="30">
        <v>508</v>
      </c>
      <c r="D90" s="36">
        <v>50.901803607214397</v>
      </c>
      <c r="E90" s="30">
        <v>323</v>
      </c>
      <c r="F90" s="36">
        <v>32.3647294589178</v>
      </c>
      <c r="G90" s="30">
        <v>167</v>
      </c>
      <c r="H90" s="36">
        <v>16.7334669338677</v>
      </c>
      <c r="I90" s="471">
        <v>190545.51540404101</v>
      </c>
      <c r="J90" s="471">
        <v>152031.93019480401</v>
      </c>
      <c r="K90" s="471">
        <v>7336.8244949492</v>
      </c>
      <c r="L90" s="471">
        <v>6160.7911616161</v>
      </c>
      <c r="M90" s="471">
        <v>1176.0333333331</v>
      </c>
      <c r="N90" s="471">
        <v>1597.7500000006</v>
      </c>
    </row>
    <row r="91" spans="1:14" s="38" customFormat="1" ht="15" customHeight="1" x14ac:dyDescent="0.2">
      <c r="A91" s="219" t="s">
        <v>91</v>
      </c>
      <c r="B91" s="30">
        <v>4423</v>
      </c>
      <c r="C91" s="30">
        <v>1648</v>
      </c>
      <c r="D91" s="36">
        <v>37.259778430929202</v>
      </c>
      <c r="E91" s="30">
        <v>1565</v>
      </c>
      <c r="F91" s="36">
        <v>35.383224056070503</v>
      </c>
      <c r="G91" s="30">
        <v>1210</v>
      </c>
      <c r="H91" s="36">
        <v>27.356997513000199</v>
      </c>
      <c r="I91" s="471">
        <v>805861.24852092098</v>
      </c>
      <c r="J91" s="471">
        <v>443867.58881674003</v>
      </c>
      <c r="K91" s="471">
        <v>20950.617460316898</v>
      </c>
      <c r="L91" s="471">
        <v>13388.2602453113</v>
      </c>
      <c r="M91" s="471">
        <v>7562.3572150055998</v>
      </c>
      <c r="N91" s="471">
        <v>3318.7440476184001</v>
      </c>
    </row>
    <row r="92" spans="1:14" s="38" customFormat="1" ht="15" customHeight="1" x14ac:dyDescent="0.2">
      <c r="A92" s="219" t="s">
        <v>92</v>
      </c>
      <c r="B92" s="30">
        <v>2181</v>
      </c>
      <c r="C92" s="30">
        <v>763</v>
      </c>
      <c r="D92" s="36">
        <v>34.983952315451603</v>
      </c>
      <c r="E92" s="30">
        <v>829</v>
      </c>
      <c r="F92" s="36">
        <v>38.010087116001799</v>
      </c>
      <c r="G92" s="30">
        <v>589</v>
      </c>
      <c r="H92" s="36">
        <v>27.005960568546499</v>
      </c>
      <c r="I92" s="471">
        <v>332644.81450216501</v>
      </c>
      <c r="J92" s="471">
        <v>285945.41709956899</v>
      </c>
      <c r="K92" s="471">
        <v>13760.1623376629</v>
      </c>
      <c r="L92" s="471">
        <v>9204.5731601740899</v>
      </c>
      <c r="M92" s="471">
        <v>4555.5891774887996</v>
      </c>
      <c r="N92" s="471">
        <v>2496.4504329012002</v>
      </c>
    </row>
    <row r="93" spans="1:14" s="38" customFormat="1" ht="15" customHeight="1" x14ac:dyDescent="0.2">
      <c r="A93" s="197" t="s">
        <v>93</v>
      </c>
      <c r="B93" s="30">
        <v>6106</v>
      </c>
      <c r="C93" s="30">
        <v>3950</v>
      </c>
      <c r="D93" s="36">
        <v>64.690468391745796</v>
      </c>
      <c r="E93" s="30">
        <v>1679</v>
      </c>
      <c r="F93" s="36">
        <v>27.4975433999345</v>
      </c>
      <c r="G93" s="30">
        <v>477</v>
      </c>
      <c r="H93" s="36">
        <v>7.8119882083196899</v>
      </c>
      <c r="I93" s="471">
        <v>4678190.4166666698</v>
      </c>
      <c r="J93" s="471">
        <v>4036341.6111110998</v>
      </c>
      <c r="K93" s="471">
        <v>204266.74999999799</v>
      </c>
      <c r="L93" s="471">
        <v>190136.83333333401</v>
      </c>
      <c r="M93" s="471">
        <v>14129.9166666645</v>
      </c>
      <c r="N93" s="471">
        <v>70714.638888889895</v>
      </c>
    </row>
    <row r="94" spans="1:14" s="38" customFormat="1" ht="15" customHeight="1" x14ac:dyDescent="0.2">
      <c r="A94" s="219" t="s">
        <v>94</v>
      </c>
      <c r="B94" s="30">
        <v>6106</v>
      </c>
      <c r="C94" s="30">
        <v>3950</v>
      </c>
      <c r="D94" s="36">
        <v>64.690468391745796</v>
      </c>
      <c r="E94" s="30">
        <v>1679</v>
      </c>
      <c r="F94" s="36">
        <v>27.4975433999345</v>
      </c>
      <c r="G94" s="30">
        <v>477</v>
      </c>
      <c r="H94" s="36">
        <v>7.8119882083196899</v>
      </c>
      <c r="I94" s="471">
        <v>4678190.4166666698</v>
      </c>
      <c r="J94" s="471">
        <v>4036341.6111110998</v>
      </c>
      <c r="K94" s="471">
        <v>204266.74999999799</v>
      </c>
      <c r="L94" s="471">
        <v>190136.83333333401</v>
      </c>
      <c r="M94" s="471">
        <v>14129.9166666645</v>
      </c>
      <c r="N94" s="471">
        <v>70714.638888889895</v>
      </c>
    </row>
    <row r="95" spans="1:14" s="38" customFormat="1" ht="15" customHeight="1" x14ac:dyDescent="0.2">
      <c r="A95" s="197" t="s">
        <v>95</v>
      </c>
      <c r="B95" s="30">
        <v>3914</v>
      </c>
      <c r="C95" s="30">
        <v>1588</v>
      </c>
      <c r="D95" s="36">
        <v>40.5723045477772</v>
      </c>
      <c r="E95" s="30">
        <v>1386</v>
      </c>
      <c r="F95" s="36">
        <v>35.4113438937149</v>
      </c>
      <c r="G95" s="30">
        <v>940</v>
      </c>
      <c r="H95" s="36">
        <v>24.0163515585079</v>
      </c>
      <c r="I95" s="471">
        <v>545656.32261904597</v>
      </c>
      <c r="J95" s="471">
        <v>426406.79891774798</v>
      </c>
      <c r="K95" s="471">
        <v>20188.878571428399</v>
      </c>
      <c r="L95" s="471">
        <v>14197.063888888701</v>
      </c>
      <c r="M95" s="471">
        <v>5991.8146825396998</v>
      </c>
      <c r="N95" s="471">
        <v>2709.6666666667002</v>
      </c>
    </row>
    <row r="96" spans="1:14" s="38" customFormat="1" ht="15" customHeight="1" x14ac:dyDescent="0.2">
      <c r="A96" s="219" t="s">
        <v>96</v>
      </c>
      <c r="B96" s="30">
        <v>3914</v>
      </c>
      <c r="C96" s="30">
        <v>1588</v>
      </c>
      <c r="D96" s="36">
        <v>40.5723045477772</v>
      </c>
      <c r="E96" s="30">
        <v>1386</v>
      </c>
      <c r="F96" s="36">
        <v>35.4113438937149</v>
      </c>
      <c r="G96" s="30">
        <v>940</v>
      </c>
      <c r="H96" s="36">
        <v>24.0163515585079</v>
      </c>
      <c r="I96" s="471">
        <v>545656.32261904597</v>
      </c>
      <c r="J96" s="471">
        <v>426406.79891774798</v>
      </c>
      <c r="K96" s="471">
        <v>20188.878571428399</v>
      </c>
      <c r="L96" s="471">
        <v>14197.063888888701</v>
      </c>
      <c r="M96" s="471">
        <v>5991.8146825396998</v>
      </c>
      <c r="N96" s="471">
        <v>2709.6666666667002</v>
      </c>
    </row>
    <row r="97" spans="1:14" s="38" customFormat="1" ht="15" customHeight="1" x14ac:dyDescent="0.2">
      <c r="A97" s="197" t="s">
        <v>97</v>
      </c>
      <c r="B97" s="30">
        <v>21369</v>
      </c>
      <c r="C97" s="30">
        <v>10015</v>
      </c>
      <c r="D97" s="36">
        <v>46.866956806589002</v>
      </c>
      <c r="E97" s="30">
        <v>7664</v>
      </c>
      <c r="F97" s="36">
        <v>35.865038139360799</v>
      </c>
      <c r="G97" s="30">
        <v>3690</v>
      </c>
      <c r="H97" s="36">
        <v>17.268005054050299</v>
      </c>
      <c r="I97" s="471">
        <v>3956233.6867604698</v>
      </c>
      <c r="J97" s="471">
        <v>3114936.0815295801</v>
      </c>
      <c r="K97" s="471">
        <v>150344.06497113701</v>
      </c>
      <c r="L97" s="471">
        <v>124165.78986291301</v>
      </c>
      <c r="M97" s="471">
        <v>26178.275108223701</v>
      </c>
      <c r="N97" s="471">
        <v>29263.195129874799</v>
      </c>
    </row>
    <row r="98" spans="1:14" s="38" customFormat="1" ht="15" customHeight="1" x14ac:dyDescent="0.2">
      <c r="A98" s="219" t="s">
        <v>98</v>
      </c>
      <c r="B98" s="30">
        <v>6999</v>
      </c>
      <c r="C98" s="30">
        <v>3062</v>
      </c>
      <c r="D98" s="36">
        <v>43.749107015287898</v>
      </c>
      <c r="E98" s="30">
        <v>2347</v>
      </c>
      <c r="F98" s="36">
        <v>33.5333619088441</v>
      </c>
      <c r="G98" s="30">
        <v>1590</v>
      </c>
      <c r="H98" s="36">
        <v>22.717531075867999</v>
      </c>
      <c r="I98" s="471">
        <v>1805581.98257576</v>
      </c>
      <c r="J98" s="471">
        <v>1454302.1736652199</v>
      </c>
      <c r="K98" s="471">
        <v>71015.4165584414</v>
      </c>
      <c r="L98" s="471">
        <v>61079.950757576502</v>
      </c>
      <c r="M98" s="471">
        <v>9935.4658008649094</v>
      </c>
      <c r="N98" s="471">
        <v>13229.3755050524</v>
      </c>
    </row>
    <row r="99" spans="1:14" s="38" customFormat="1" ht="15" customHeight="1" x14ac:dyDescent="0.2">
      <c r="A99" s="219" t="s">
        <v>99</v>
      </c>
      <c r="B99" s="30">
        <v>5843</v>
      </c>
      <c r="C99" s="30">
        <v>2918</v>
      </c>
      <c r="D99" s="36">
        <v>49.9400992640767</v>
      </c>
      <c r="E99" s="30">
        <v>2359</v>
      </c>
      <c r="F99" s="36">
        <v>40.373096012322399</v>
      </c>
      <c r="G99" s="30">
        <v>566</v>
      </c>
      <c r="H99" s="36">
        <v>9.6868047236008898</v>
      </c>
      <c r="I99" s="471">
        <v>840248.36028138595</v>
      </c>
      <c r="J99" s="471">
        <v>668851.44855700096</v>
      </c>
      <c r="K99" s="471">
        <v>32076.5900793644</v>
      </c>
      <c r="L99" s="471">
        <v>26136.771825396499</v>
      </c>
      <c r="M99" s="471">
        <v>5939.8182539679101</v>
      </c>
      <c r="N99" s="471">
        <v>6564.2861111123002</v>
      </c>
    </row>
    <row r="100" spans="1:14" s="38" customFormat="1" ht="15" customHeight="1" x14ac:dyDescent="0.2">
      <c r="A100" s="219" t="s">
        <v>100</v>
      </c>
      <c r="B100" s="30">
        <v>8527</v>
      </c>
      <c r="C100" s="30">
        <v>4035</v>
      </c>
      <c r="D100" s="36">
        <v>47.320276767913697</v>
      </c>
      <c r="E100" s="30">
        <v>2958</v>
      </c>
      <c r="F100" s="36">
        <v>34.689808842500298</v>
      </c>
      <c r="G100" s="30">
        <v>1534</v>
      </c>
      <c r="H100" s="36">
        <v>17.989914389586001</v>
      </c>
      <c r="I100" s="471">
        <v>1310403.3439033199</v>
      </c>
      <c r="J100" s="471">
        <v>991782.45930735802</v>
      </c>
      <c r="K100" s="471">
        <v>47252.058333330897</v>
      </c>
      <c r="L100" s="471">
        <v>36949.067279939998</v>
      </c>
      <c r="M100" s="471">
        <v>10302.991053390901</v>
      </c>
      <c r="N100" s="471">
        <v>9469.5335137100901</v>
      </c>
    </row>
    <row r="101" spans="1:14" s="38" customFormat="1" ht="15" customHeight="1" x14ac:dyDescent="0.2">
      <c r="A101" s="197" t="s">
        <v>101</v>
      </c>
      <c r="B101" s="30">
        <v>1486</v>
      </c>
      <c r="C101" s="30">
        <v>523</v>
      </c>
      <c r="D101" s="36">
        <v>35.1951547779273</v>
      </c>
      <c r="E101" s="30">
        <v>497</v>
      </c>
      <c r="F101" s="36">
        <v>33.445491251682398</v>
      </c>
      <c r="G101" s="30">
        <v>466</v>
      </c>
      <c r="H101" s="36">
        <v>31.359353970390298</v>
      </c>
      <c r="I101" s="471">
        <v>172335.673593076</v>
      </c>
      <c r="J101" s="471">
        <v>120785.694805197</v>
      </c>
      <c r="K101" s="471">
        <v>5640.1746031757002</v>
      </c>
      <c r="L101" s="471">
        <v>3482.6914141423999</v>
      </c>
      <c r="M101" s="471">
        <v>2157.4831890332998</v>
      </c>
      <c r="N101" s="471">
        <v>815.54166666649996</v>
      </c>
    </row>
    <row r="102" spans="1:14" s="38" customFormat="1" ht="15" customHeight="1" x14ac:dyDescent="0.2">
      <c r="A102" s="219" t="s">
        <v>102</v>
      </c>
      <c r="B102" s="30">
        <v>315</v>
      </c>
      <c r="C102" s="30">
        <v>81</v>
      </c>
      <c r="D102" s="36">
        <v>25.714285714285701</v>
      </c>
      <c r="E102" s="30">
        <v>144</v>
      </c>
      <c r="F102" s="36">
        <v>45.714285714285701</v>
      </c>
      <c r="G102" s="30">
        <v>90</v>
      </c>
      <c r="H102" s="36">
        <v>28.571428571428601</v>
      </c>
      <c r="I102" s="471">
        <v>45731.027272728003</v>
      </c>
      <c r="J102" s="471">
        <v>36084.580303031697</v>
      </c>
      <c r="K102" s="471">
        <v>1731.0833333334999</v>
      </c>
      <c r="L102" s="471">
        <v>1190.3833333339001</v>
      </c>
      <c r="M102" s="471">
        <v>540.69999999959998</v>
      </c>
      <c r="N102" s="471">
        <v>81.916666666799998</v>
      </c>
    </row>
    <row r="103" spans="1:14" s="38" customFormat="1" ht="15" customHeight="1" x14ac:dyDescent="0.2">
      <c r="A103" s="219" t="s">
        <v>103</v>
      </c>
      <c r="B103" s="30">
        <v>174</v>
      </c>
      <c r="C103" s="30">
        <v>102</v>
      </c>
      <c r="D103" s="36">
        <v>58.620689655172399</v>
      </c>
      <c r="E103" s="30">
        <v>48</v>
      </c>
      <c r="F103" s="36">
        <v>27.586206896551701</v>
      </c>
      <c r="G103" s="30">
        <v>24</v>
      </c>
      <c r="H103" s="36">
        <v>13.7931034482759</v>
      </c>
      <c r="I103" s="471">
        <v>21464.8690476189</v>
      </c>
      <c r="J103" s="471">
        <v>17439.752380952901</v>
      </c>
      <c r="K103" s="471">
        <v>856.78571428600003</v>
      </c>
      <c r="L103" s="471">
        <v>725.00000000030002</v>
      </c>
      <c r="M103" s="471">
        <v>131.78571428570001</v>
      </c>
      <c r="N103" s="471">
        <v>254.3333333333</v>
      </c>
    </row>
    <row r="104" spans="1:14" s="38" customFormat="1" ht="15" customHeight="1" x14ac:dyDescent="0.2">
      <c r="A104" s="220" t="s">
        <v>104</v>
      </c>
      <c r="B104" s="30">
        <v>291</v>
      </c>
      <c r="C104" s="30">
        <v>120</v>
      </c>
      <c r="D104" s="36">
        <v>41.237113402061901</v>
      </c>
      <c r="E104" s="30">
        <v>97</v>
      </c>
      <c r="F104" s="36">
        <v>33.3333333333333</v>
      </c>
      <c r="G104" s="30">
        <v>74</v>
      </c>
      <c r="H104" s="36">
        <v>25.429553264604799</v>
      </c>
      <c r="I104" s="471">
        <v>23916.027272728301</v>
      </c>
      <c r="J104" s="471">
        <v>20208.139898991001</v>
      </c>
      <c r="K104" s="471">
        <v>923.55555555590001</v>
      </c>
      <c r="L104" s="471">
        <v>577.72474747490003</v>
      </c>
      <c r="M104" s="471">
        <v>345.83080808099999</v>
      </c>
      <c r="N104" s="471">
        <v>162.79166666660001</v>
      </c>
    </row>
    <row r="105" spans="1:14" s="38" customFormat="1" ht="15" customHeight="1" x14ac:dyDescent="0.2">
      <c r="A105" s="221" t="s">
        <v>105</v>
      </c>
      <c r="B105" s="30">
        <v>706</v>
      </c>
      <c r="C105" s="30">
        <v>220</v>
      </c>
      <c r="D105" s="36">
        <v>31.161473087818699</v>
      </c>
      <c r="E105" s="30">
        <v>208</v>
      </c>
      <c r="F105" s="36">
        <v>29.4617563739377</v>
      </c>
      <c r="G105" s="30">
        <v>278</v>
      </c>
      <c r="H105" s="36">
        <v>39.376770538243598</v>
      </c>
      <c r="I105" s="471">
        <v>81223.750000001106</v>
      </c>
      <c r="J105" s="471">
        <v>47053.222222221601</v>
      </c>
      <c r="K105" s="471">
        <v>2128.7500000003001</v>
      </c>
      <c r="L105" s="471">
        <v>989.58333333329995</v>
      </c>
      <c r="M105" s="471">
        <v>1139.1666666670001</v>
      </c>
      <c r="N105" s="471">
        <v>316.49999999980002</v>
      </c>
    </row>
    <row r="106" spans="1:14" s="38" customFormat="1" ht="15" customHeight="1" x14ac:dyDescent="0.2">
      <c r="A106" s="197" t="s">
        <v>106</v>
      </c>
      <c r="B106" s="30">
        <v>6001</v>
      </c>
      <c r="C106" s="30">
        <v>2821</v>
      </c>
      <c r="D106" s="36">
        <v>47.008831861356398</v>
      </c>
      <c r="E106" s="30">
        <v>1935</v>
      </c>
      <c r="F106" s="36">
        <v>32.244625895684102</v>
      </c>
      <c r="G106" s="30">
        <v>1245</v>
      </c>
      <c r="H106" s="36">
        <v>20.746542242959499</v>
      </c>
      <c r="I106" s="471">
        <v>753672.39494949498</v>
      </c>
      <c r="J106" s="471">
        <v>572674.84595959296</v>
      </c>
      <c r="K106" s="471">
        <v>26948.583333332801</v>
      </c>
      <c r="L106" s="471">
        <v>20334.333333332499</v>
      </c>
      <c r="M106" s="471">
        <v>6614.2500000003001</v>
      </c>
      <c r="N106" s="471">
        <v>5867.0000000004002</v>
      </c>
    </row>
    <row r="107" spans="1:14" s="38" customFormat="1" ht="15" customHeight="1" x14ac:dyDescent="0.2">
      <c r="A107" s="219" t="s">
        <v>107</v>
      </c>
      <c r="B107" s="30">
        <v>4556</v>
      </c>
      <c r="C107" s="30">
        <v>2173</v>
      </c>
      <c r="D107" s="36">
        <v>47.695346795434602</v>
      </c>
      <c r="E107" s="30">
        <v>1481</v>
      </c>
      <c r="F107" s="36">
        <v>32.506584723441598</v>
      </c>
      <c r="G107" s="30">
        <v>902</v>
      </c>
      <c r="H107" s="36">
        <v>19.798068481123799</v>
      </c>
      <c r="I107" s="471">
        <v>614231.92135642003</v>
      </c>
      <c r="J107" s="471">
        <v>468894.60317460098</v>
      </c>
      <c r="K107" s="471">
        <v>22188.916666666399</v>
      </c>
      <c r="L107" s="471">
        <v>17103.166666665798</v>
      </c>
      <c r="M107" s="471">
        <v>5085.7500000006003</v>
      </c>
      <c r="N107" s="471">
        <v>4295.5833333344999</v>
      </c>
    </row>
    <row r="108" spans="1:14" s="38" customFormat="1" ht="15" customHeight="1" x14ac:dyDescent="0.2">
      <c r="A108" s="219" t="s">
        <v>108</v>
      </c>
      <c r="B108" s="30">
        <v>190</v>
      </c>
      <c r="C108" s="30">
        <v>85</v>
      </c>
      <c r="D108" s="36">
        <v>44.7368421052632</v>
      </c>
      <c r="E108" s="30">
        <v>60</v>
      </c>
      <c r="F108" s="36">
        <v>31.578947368421101</v>
      </c>
      <c r="G108" s="30">
        <v>45</v>
      </c>
      <c r="H108" s="36">
        <v>23.684210526315798</v>
      </c>
      <c r="I108" s="471">
        <v>15216.5</v>
      </c>
      <c r="J108" s="471">
        <v>13785.555555556301</v>
      </c>
      <c r="K108" s="471">
        <v>632.24999999989996</v>
      </c>
      <c r="L108" s="471">
        <v>423.66666666690003</v>
      </c>
      <c r="M108" s="471">
        <v>208.58333333300001</v>
      </c>
      <c r="N108" s="471">
        <v>208.0833333331</v>
      </c>
    </row>
    <row r="109" spans="1:14" s="38" customFormat="1" ht="15" customHeight="1" x14ac:dyDescent="0.2">
      <c r="A109" s="219" t="s">
        <v>109</v>
      </c>
      <c r="B109" s="30">
        <v>1255</v>
      </c>
      <c r="C109" s="30">
        <v>563</v>
      </c>
      <c r="D109" s="36">
        <v>44.860557768924302</v>
      </c>
      <c r="E109" s="30">
        <v>394</v>
      </c>
      <c r="F109" s="36">
        <v>31.394422310757001</v>
      </c>
      <c r="G109" s="30">
        <v>298</v>
      </c>
      <c r="H109" s="36">
        <v>23.7450199203187</v>
      </c>
      <c r="I109" s="471">
        <v>124223.973593074</v>
      </c>
      <c r="J109" s="471">
        <v>89994.687229435702</v>
      </c>
      <c r="K109" s="471">
        <v>4127.4166666664996</v>
      </c>
      <c r="L109" s="471">
        <v>2807.4999999997999</v>
      </c>
      <c r="M109" s="471">
        <v>1319.9166666666999</v>
      </c>
      <c r="N109" s="471">
        <v>1363.3333333328001</v>
      </c>
    </row>
    <row r="110" spans="1:14" s="38" customFormat="1" ht="15" customHeight="1" x14ac:dyDescent="0.2">
      <c r="A110" s="222" t="s">
        <v>110</v>
      </c>
      <c r="B110" s="31">
        <v>4</v>
      </c>
      <c r="C110" s="31">
        <v>4</v>
      </c>
      <c r="D110" s="41">
        <v>100</v>
      </c>
      <c r="E110" s="31">
        <v>0</v>
      </c>
      <c r="F110" s="41">
        <v>0</v>
      </c>
      <c r="G110" s="31">
        <v>0</v>
      </c>
      <c r="H110" s="41">
        <v>0</v>
      </c>
      <c r="I110" s="352">
        <v>181.83333333339999</v>
      </c>
      <c r="J110" s="352">
        <v>130.75</v>
      </c>
      <c r="K110" s="352">
        <v>5</v>
      </c>
      <c r="L110" s="352">
        <v>5</v>
      </c>
      <c r="M110" s="352">
        <v>0</v>
      </c>
      <c r="N110" s="352">
        <v>1</v>
      </c>
    </row>
    <row r="111" spans="1:14" s="38" customFormat="1" ht="15" customHeight="1" x14ac:dyDescent="0.2">
      <c r="A111" s="513"/>
      <c r="B111" s="514"/>
      <c r="C111" s="514"/>
      <c r="D111" s="515"/>
      <c r="E111" s="514"/>
      <c r="F111" s="515"/>
      <c r="G111" s="514"/>
      <c r="H111" s="515"/>
      <c r="I111" s="516"/>
      <c r="J111" s="516"/>
      <c r="K111" s="516"/>
      <c r="L111" s="516"/>
      <c r="M111" s="516"/>
      <c r="N111" s="517" t="s">
        <v>8</v>
      </c>
    </row>
    <row r="112" spans="1:14" ht="15" customHeight="1" x14ac:dyDescent="0.2">
      <c r="A112" s="325" t="s">
        <v>385</v>
      </c>
    </row>
    <row r="113" spans="1:14" s="316" customFormat="1" ht="15" customHeight="1" x14ac:dyDescent="0.2">
      <c r="A113" s="325" t="s">
        <v>244</v>
      </c>
      <c r="B113" s="312"/>
      <c r="C113" s="312"/>
      <c r="D113" s="312"/>
      <c r="E113" s="312"/>
      <c r="F113" s="312"/>
      <c r="G113" s="321"/>
      <c r="H113" s="321"/>
      <c r="I113" s="321"/>
      <c r="J113" s="321"/>
      <c r="K113" s="321"/>
      <c r="L113" s="321"/>
      <c r="M113" s="321"/>
      <c r="N113" s="321"/>
    </row>
    <row r="114" spans="1:14" s="354" customFormat="1" ht="15" customHeight="1" x14ac:dyDescent="0.2">
      <c r="A114" s="322" t="s">
        <v>272</v>
      </c>
      <c r="B114" s="312"/>
      <c r="C114" s="312"/>
      <c r="D114" s="312"/>
      <c r="E114" s="312"/>
      <c r="F114" s="312"/>
      <c r="G114" s="321"/>
      <c r="H114" s="321"/>
      <c r="I114" s="321"/>
      <c r="J114" s="321"/>
      <c r="K114" s="321"/>
      <c r="L114" s="321"/>
      <c r="M114" s="321"/>
      <c r="N114" s="321"/>
    </row>
    <row r="115" spans="1:14" ht="11.25" customHeight="1" x14ac:dyDescent="0.2">
      <c r="A115" s="322" t="s">
        <v>289</v>
      </c>
      <c r="B115" s="319"/>
      <c r="C115" s="319"/>
      <c r="D115" s="319"/>
      <c r="E115" s="319"/>
      <c r="F115" s="319"/>
      <c r="G115" s="317"/>
      <c r="H115" s="317"/>
      <c r="I115" s="46"/>
      <c r="J115" s="321"/>
      <c r="K115" s="321"/>
      <c r="L115" s="321"/>
      <c r="M115" s="321"/>
      <c r="N115" s="323"/>
    </row>
    <row r="116" spans="1:14" s="244" customFormat="1" ht="30" customHeight="1" x14ac:dyDescent="0.2">
      <c r="A116" s="578" t="s">
        <v>9</v>
      </c>
      <c r="B116" s="578"/>
      <c r="C116" s="578"/>
      <c r="D116" s="578"/>
      <c r="E116" s="578"/>
      <c r="F116" s="578"/>
      <c r="G116" s="578"/>
      <c r="H116" s="578"/>
      <c r="I116" s="578"/>
      <c r="J116" s="578"/>
      <c r="K116" s="578"/>
      <c r="L116" s="578"/>
      <c r="M116" s="578"/>
      <c r="N116" s="578"/>
    </row>
    <row r="117" spans="1:14" ht="41.45" customHeight="1" x14ac:dyDescent="0.2">
      <c r="A117" s="578" t="s">
        <v>9</v>
      </c>
      <c r="B117" s="578"/>
      <c r="C117" s="578"/>
      <c r="D117" s="578"/>
      <c r="E117" s="578"/>
      <c r="F117" s="578"/>
      <c r="G117" s="578"/>
      <c r="H117" s="578"/>
      <c r="I117" s="578"/>
      <c r="J117" s="578"/>
      <c r="K117" s="578"/>
      <c r="L117" s="578"/>
      <c r="M117" s="578"/>
      <c r="N117" s="578"/>
    </row>
    <row r="118" spans="1:14" ht="11.25" customHeight="1" x14ac:dyDescent="0.2"/>
    <row r="119" spans="1:14" ht="22.5" customHeight="1" x14ac:dyDescent="0.2"/>
    <row r="120" spans="1:14" ht="11.25" customHeight="1" x14ac:dyDescent="0.2"/>
    <row r="121" spans="1:14" ht="11.25" customHeight="1" x14ac:dyDescent="0.2"/>
    <row r="122" spans="1:14" ht="11.25" customHeight="1" x14ac:dyDescent="0.2"/>
    <row r="123" spans="1:14" ht="11.25" customHeight="1" x14ac:dyDescent="0.2"/>
    <row r="124" spans="1:14" ht="11.25" customHeight="1" x14ac:dyDescent="0.2"/>
    <row r="125" spans="1:14" ht="11.25" customHeight="1" x14ac:dyDescent="0.2"/>
    <row r="126" spans="1:14" ht="11.25" customHeight="1" x14ac:dyDescent="0.2"/>
    <row r="127" spans="1:14" ht="11.25" customHeight="1" x14ac:dyDescent="0.2"/>
    <row r="128" spans="1:14" ht="11.25" customHeight="1" x14ac:dyDescent="0.2"/>
    <row r="129" ht="11.25" customHeight="1" x14ac:dyDescent="0.2"/>
    <row r="131" ht="40.5" customHeight="1" x14ac:dyDescent="0.2"/>
  </sheetData>
  <mergeCells count="26">
    <mergeCell ref="M2:N2"/>
    <mergeCell ref="N8:N11"/>
    <mergeCell ref="K8:M8"/>
    <mergeCell ref="K9:K11"/>
    <mergeCell ref="B8:H8"/>
    <mergeCell ref="C9:H9"/>
    <mergeCell ref="I9:I11"/>
    <mergeCell ref="C10:C11"/>
    <mergeCell ref="D10:D11"/>
    <mergeCell ref="E10:E11"/>
    <mergeCell ref="F10:F11"/>
    <mergeCell ref="A117:N117"/>
    <mergeCell ref="L9:L11"/>
    <mergeCell ref="A3:N3"/>
    <mergeCell ref="A4:N4"/>
    <mergeCell ref="A6:N6"/>
    <mergeCell ref="H7:K7"/>
    <mergeCell ref="A5:N5"/>
    <mergeCell ref="J9:J11"/>
    <mergeCell ref="M9:M11"/>
    <mergeCell ref="A116:N116"/>
    <mergeCell ref="A8:A12"/>
    <mergeCell ref="I8:J8"/>
    <mergeCell ref="B9:B11"/>
    <mergeCell ref="H10:H11"/>
    <mergeCell ref="G10:G11"/>
  </mergeCells>
  <printOptions horizontalCentered="1"/>
  <pageMargins left="0.19685039370078741" right="0.19685039370078741" top="0.19685039370078741" bottom="0.19685039370078741" header="0" footer="0"/>
  <pageSetup paperSize="9" scale="9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A06ED-A45E-4C71-AF6A-7D97E46E6CEA}">
  <sheetPr codeName="Tabelle18"/>
  <dimension ref="A1:Q89"/>
  <sheetViews>
    <sheetView showGridLines="0" zoomScaleNormal="100" workbookViewId="0"/>
  </sheetViews>
  <sheetFormatPr baseColWidth="10" defaultColWidth="11" defaultRowHeight="14.25" x14ac:dyDescent="0.2"/>
  <cols>
    <col min="1" max="1" width="3.75" style="369" customWidth="1"/>
    <col min="2" max="2" width="3.875" style="369" customWidth="1"/>
    <col min="3" max="3" width="27.875" style="369" customWidth="1"/>
    <col min="4" max="14" width="7.625" style="369" customWidth="1"/>
    <col min="15" max="16384" width="11" style="369"/>
  </cols>
  <sheetData>
    <row r="1" spans="1:16" s="4" customFormat="1" ht="39.75" customHeight="1" x14ac:dyDescent="0.2">
      <c r="A1" s="1"/>
      <c r="B1" s="1"/>
      <c r="C1" s="159"/>
      <c r="D1" s="2"/>
      <c r="E1" s="159"/>
      <c r="F1" s="2"/>
      <c r="G1" s="2"/>
      <c r="H1" s="376"/>
      <c r="I1" s="410"/>
      <c r="J1" s="410"/>
      <c r="K1" s="411"/>
      <c r="L1" s="376"/>
      <c r="M1" s="376"/>
      <c r="N1" s="410" t="s">
        <v>0</v>
      </c>
    </row>
    <row r="2" spans="1:16" s="412" customFormat="1" x14ac:dyDescent="0.2">
      <c r="C2" s="413"/>
      <c r="D2" s="413"/>
      <c r="E2" s="414"/>
      <c r="J2" s="413"/>
      <c r="K2" s="414"/>
      <c r="M2" s="590" t="str">
        <f ca="1">HYPERLINK(CELL("adresse",Inhaltsverzeichnis!A1),"zurück zum Inhalt")</f>
        <v>zurück zum Inhalt</v>
      </c>
      <c r="N2" s="591"/>
      <c r="P2" s="413"/>
    </row>
    <row r="3" spans="1:16" s="412" customFormat="1" ht="12.75" x14ac:dyDescent="0.2">
      <c r="C3" s="413"/>
      <c r="D3" s="413"/>
      <c r="F3" s="414"/>
      <c r="G3" s="414"/>
      <c r="H3" s="414"/>
      <c r="I3" s="414"/>
      <c r="J3" s="413"/>
      <c r="L3" s="414"/>
      <c r="M3" s="414"/>
      <c r="N3" s="413"/>
    </row>
    <row r="4" spans="1:16" s="321" customFormat="1" ht="12.75" customHeight="1" x14ac:dyDescent="0.2">
      <c r="A4" s="102" t="s">
        <v>303</v>
      </c>
      <c r="B4" s="102"/>
      <c r="C4" s="380"/>
      <c r="D4" s="380"/>
      <c r="E4" s="380"/>
      <c r="F4" s="380"/>
      <c r="G4" s="380"/>
      <c r="H4" s="380"/>
      <c r="I4" s="380"/>
      <c r="J4" s="380"/>
      <c r="K4" s="380"/>
      <c r="L4" s="380"/>
      <c r="M4" s="380"/>
      <c r="N4" s="380"/>
    </row>
    <row r="5" spans="1:16" s="321" customFormat="1" ht="12.75" customHeight="1" x14ac:dyDescent="0.2">
      <c r="A5" s="559" t="s">
        <v>245</v>
      </c>
      <c r="B5" s="559"/>
      <c r="C5" s="559"/>
      <c r="D5" s="559"/>
      <c r="E5" s="559"/>
      <c r="F5" s="559"/>
      <c r="G5" s="559"/>
      <c r="H5" s="559"/>
      <c r="I5" s="559"/>
      <c r="J5" s="559"/>
      <c r="K5" s="559"/>
      <c r="L5" s="559"/>
      <c r="M5" s="559"/>
      <c r="N5" s="559"/>
    </row>
    <row r="6" spans="1:16" s="321" customFormat="1" ht="12.75" customHeight="1" x14ac:dyDescent="0.2">
      <c r="A6" s="592" t="str">
        <f>CONCATENATE(LEFT(Impressum!C12,SEARCH("(",Impressum!C12)-1),"(Hauptsitz des Arbeitgebers",TEXT(0,"#¹⁾"),", Gebietsstand ",TEXT(Impressum!C16,"MMMM")," ",TEXT(Impressum!C16,"JJJJ"),")")</f>
        <v>Deutschland (Hauptsitz des Arbeitgebers¹⁾, Gebietsstand Juni 2024)</v>
      </c>
      <c r="B6" s="592"/>
      <c r="C6" s="592"/>
      <c r="D6" s="592"/>
      <c r="E6" s="592"/>
      <c r="F6" s="592"/>
      <c r="G6" s="592"/>
      <c r="H6" s="592"/>
      <c r="I6" s="592"/>
      <c r="J6" s="592"/>
      <c r="K6" s="592"/>
      <c r="L6" s="592"/>
      <c r="M6" s="592"/>
      <c r="N6" s="592"/>
    </row>
    <row r="7" spans="1:16" s="321" customFormat="1" ht="12.75" customHeight="1" x14ac:dyDescent="0.2">
      <c r="A7" s="380" t="s">
        <v>393</v>
      </c>
      <c r="B7" s="380"/>
      <c r="C7" s="380"/>
      <c r="D7" s="380"/>
      <c r="E7" s="380"/>
      <c r="F7" s="380"/>
      <c r="G7" s="380"/>
      <c r="H7" s="380"/>
      <c r="I7" s="380"/>
      <c r="J7" s="380"/>
      <c r="K7" s="380"/>
      <c r="L7" s="380"/>
      <c r="M7" s="380"/>
      <c r="N7" s="380"/>
    </row>
    <row r="8" spans="1:16" s="321" customFormat="1" x14ac:dyDescent="0.2">
      <c r="A8" s="380"/>
      <c r="B8" s="380"/>
      <c r="C8" s="380"/>
      <c r="D8" s="380"/>
      <c r="E8" s="380"/>
      <c r="F8" s="380"/>
      <c r="G8" s="380"/>
      <c r="H8" s="380"/>
      <c r="I8" s="380"/>
      <c r="J8" s="380"/>
      <c r="K8" s="380"/>
      <c r="L8" s="380"/>
      <c r="M8" s="380"/>
      <c r="N8" s="380"/>
    </row>
    <row r="9" spans="1:16" ht="14.25" customHeight="1" x14ac:dyDescent="0.2">
      <c r="A9" s="593" t="s">
        <v>394</v>
      </c>
      <c r="B9" s="594"/>
      <c r="C9" s="594"/>
      <c r="D9" s="597" t="s">
        <v>304</v>
      </c>
      <c r="E9" s="598"/>
      <c r="F9" s="598"/>
      <c r="G9" s="598"/>
      <c r="H9" s="598"/>
      <c r="I9" s="598"/>
      <c r="J9" s="598"/>
      <c r="K9" s="598"/>
      <c r="L9" s="598"/>
      <c r="M9" s="598"/>
      <c r="N9" s="599"/>
    </row>
    <row r="10" spans="1:16" x14ac:dyDescent="0.2">
      <c r="A10" s="595"/>
      <c r="B10" s="596"/>
      <c r="C10" s="596"/>
      <c r="D10" s="415">
        <f>Impressum!C14</f>
        <v>2022</v>
      </c>
      <c r="E10" s="461">
        <f>D10-1</f>
        <v>2021</v>
      </c>
      <c r="F10" s="461">
        <f>D10-2</f>
        <v>2020</v>
      </c>
      <c r="G10" s="461">
        <f>D10-3</f>
        <v>2019</v>
      </c>
      <c r="H10" s="461">
        <f>D10-4</f>
        <v>2018</v>
      </c>
      <c r="I10" s="461">
        <f>D10-5</f>
        <v>2017</v>
      </c>
      <c r="J10" s="461">
        <f>D10-6</f>
        <v>2016</v>
      </c>
      <c r="K10" s="461">
        <f>D10-7</f>
        <v>2015</v>
      </c>
      <c r="L10" s="461">
        <f>D10-8</f>
        <v>2014</v>
      </c>
      <c r="M10" s="461">
        <f>D10-9</f>
        <v>2013</v>
      </c>
      <c r="N10" s="462">
        <f>D10-10</f>
        <v>2012</v>
      </c>
    </row>
    <row r="11" spans="1:16" ht="12" customHeight="1" x14ac:dyDescent="0.2">
      <c r="A11" s="595"/>
      <c r="B11" s="596"/>
      <c r="C11" s="596"/>
      <c r="D11" s="416">
        <v>1</v>
      </c>
      <c r="E11" s="416">
        <v>2</v>
      </c>
      <c r="F11" s="416">
        <v>3</v>
      </c>
      <c r="G11" s="416">
        <v>4</v>
      </c>
      <c r="H11" s="416">
        <v>5</v>
      </c>
      <c r="I11" s="416">
        <v>6</v>
      </c>
      <c r="J11" s="416">
        <v>7</v>
      </c>
      <c r="K11" s="416">
        <v>8</v>
      </c>
      <c r="L11" s="416">
        <v>9</v>
      </c>
      <c r="M11" s="416">
        <v>10</v>
      </c>
      <c r="N11" s="416">
        <v>11</v>
      </c>
    </row>
    <row r="12" spans="1:16" ht="12" customHeight="1" x14ac:dyDescent="0.2">
      <c r="A12" s="600" t="s">
        <v>1</v>
      </c>
      <c r="B12" s="601"/>
      <c r="C12" s="601"/>
      <c r="D12" s="601"/>
      <c r="E12" s="601"/>
      <c r="F12" s="601"/>
      <c r="G12" s="601"/>
      <c r="H12" s="601"/>
      <c r="I12" s="601"/>
      <c r="J12" s="601"/>
      <c r="K12" s="601"/>
      <c r="L12" s="601"/>
      <c r="M12" s="601"/>
      <c r="N12" s="602"/>
    </row>
    <row r="13" spans="1:16" x14ac:dyDescent="0.2">
      <c r="A13" s="603"/>
      <c r="B13" s="604"/>
      <c r="C13" s="605"/>
      <c r="D13" s="606" t="s">
        <v>1</v>
      </c>
      <c r="E13" s="606"/>
      <c r="F13" s="606"/>
      <c r="G13" s="606"/>
      <c r="H13" s="606"/>
      <c r="I13" s="606"/>
      <c r="J13" s="606"/>
      <c r="K13" s="606"/>
      <c r="L13" s="606"/>
      <c r="M13" s="606"/>
      <c r="N13" s="607"/>
    </row>
    <row r="14" spans="1:16" s="419" customFormat="1" ht="22.5" customHeight="1" x14ac:dyDescent="0.2">
      <c r="A14" s="608" t="s">
        <v>1</v>
      </c>
      <c r="B14" s="609"/>
      <c r="C14" s="610"/>
      <c r="D14" s="417">
        <v>178690</v>
      </c>
      <c r="E14" s="418">
        <v>174919</v>
      </c>
      <c r="F14" s="418">
        <v>173326</v>
      </c>
      <c r="G14" s="418">
        <v>171599</v>
      </c>
      <c r="H14" s="418">
        <v>168693</v>
      </c>
      <c r="I14" s="418">
        <v>164631</v>
      </c>
      <c r="J14" s="418">
        <v>160220</v>
      </c>
      <c r="K14" s="418">
        <v>156306</v>
      </c>
      <c r="L14" s="418">
        <v>152538</v>
      </c>
      <c r="M14" s="418">
        <v>149810</v>
      </c>
      <c r="N14" s="418">
        <v>145708</v>
      </c>
    </row>
    <row r="15" spans="1:16" x14ac:dyDescent="0.2">
      <c r="A15" s="611" t="s">
        <v>305</v>
      </c>
      <c r="B15" s="612"/>
      <c r="C15" s="613"/>
      <c r="D15" s="420">
        <v>68850</v>
      </c>
      <c r="E15" s="276">
        <v>68138</v>
      </c>
      <c r="F15" s="276">
        <v>68760</v>
      </c>
      <c r="G15" s="276">
        <v>67407</v>
      </c>
      <c r="H15" s="276">
        <v>66485</v>
      </c>
      <c r="I15" s="276">
        <v>65457</v>
      </c>
      <c r="J15" s="276">
        <v>63963</v>
      </c>
      <c r="K15" s="276">
        <v>62687</v>
      </c>
      <c r="L15" s="276">
        <v>61616</v>
      </c>
      <c r="M15" s="276">
        <v>60482</v>
      </c>
      <c r="N15" s="276">
        <v>58317</v>
      </c>
    </row>
    <row r="16" spans="1:16" x14ac:dyDescent="0.2">
      <c r="A16" s="611" t="s">
        <v>306</v>
      </c>
      <c r="B16" s="612"/>
      <c r="C16" s="613"/>
      <c r="D16" s="421">
        <v>38.530415803906202</v>
      </c>
      <c r="E16" s="284">
        <v>38.9540301510985</v>
      </c>
      <c r="F16" s="284">
        <v>39.670909153848797</v>
      </c>
      <c r="G16" s="284">
        <v>39.281697445789298</v>
      </c>
      <c r="H16" s="284">
        <v>39.411830959198099</v>
      </c>
      <c r="I16" s="284">
        <v>39.759826521129099</v>
      </c>
      <c r="J16" s="284">
        <v>39.921982274372702</v>
      </c>
      <c r="K16" s="284">
        <v>40.1053062582371</v>
      </c>
      <c r="L16" s="284">
        <v>40.393869068691103</v>
      </c>
      <c r="M16" s="284">
        <v>40.372471797610302</v>
      </c>
      <c r="N16" s="284">
        <v>40.023197079089698</v>
      </c>
    </row>
    <row r="17" spans="1:15" s="422" customFormat="1" ht="24" customHeight="1" x14ac:dyDescent="0.2">
      <c r="A17" s="587" t="s">
        <v>280</v>
      </c>
      <c r="B17" s="588"/>
      <c r="C17" s="589"/>
      <c r="D17" s="420">
        <v>63609</v>
      </c>
      <c r="E17" s="276">
        <v>61463</v>
      </c>
      <c r="F17" s="276">
        <v>59773</v>
      </c>
      <c r="G17" s="276">
        <v>60396</v>
      </c>
      <c r="H17" s="276">
        <v>59210</v>
      </c>
      <c r="I17" s="276">
        <v>56956</v>
      </c>
      <c r="J17" s="276">
        <v>55332</v>
      </c>
      <c r="K17" s="276">
        <v>53492</v>
      </c>
      <c r="L17" s="276">
        <v>51821</v>
      </c>
      <c r="M17" s="276">
        <v>50818</v>
      </c>
      <c r="N17" s="276">
        <v>49805</v>
      </c>
    </row>
    <row r="18" spans="1:15" x14ac:dyDescent="0.2">
      <c r="A18" s="611" t="s">
        <v>307</v>
      </c>
      <c r="B18" s="612"/>
      <c r="C18" s="613"/>
      <c r="D18" s="421">
        <v>35.597403324192697</v>
      </c>
      <c r="E18" s="284">
        <v>35.1379781498865</v>
      </c>
      <c r="F18" s="284">
        <v>34.485882095011704</v>
      </c>
      <c r="G18" s="284">
        <v>35.196009300753502</v>
      </c>
      <c r="H18" s="284">
        <v>35.099263158518703</v>
      </c>
      <c r="I18" s="284">
        <v>34.596157467305702</v>
      </c>
      <c r="J18" s="284">
        <v>34.535014355261502</v>
      </c>
      <c r="K18" s="284">
        <v>34.222614614922001</v>
      </c>
      <c r="L18" s="284">
        <v>33.972518323302999</v>
      </c>
      <c r="M18" s="284">
        <v>33.921634069821799</v>
      </c>
      <c r="N18" s="284">
        <v>34.181376451533197</v>
      </c>
    </row>
    <row r="19" spans="1:15" s="422" customFormat="1" ht="24" customHeight="1" x14ac:dyDescent="0.2">
      <c r="A19" s="587" t="s">
        <v>279</v>
      </c>
      <c r="B19" s="588"/>
      <c r="C19" s="589"/>
      <c r="D19" s="420">
        <v>46231</v>
      </c>
      <c r="E19" s="276">
        <v>45318</v>
      </c>
      <c r="F19" s="276">
        <v>44793</v>
      </c>
      <c r="G19" s="276">
        <v>43796</v>
      </c>
      <c r="H19" s="276">
        <v>42998</v>
      </c>
      <c r="I19" s="276">
        <v>42218</v>
      </c>
      <c r="J19" s="276">
        <v>40925</v>
      </c>
      <c r="K19" s="276">
        <v>40127</v>
      </c>
      <c r="L19" s="276">
        <v>39101</v>
      </c>
      <c r="M19" s="276">
        <v>38510</v>
      </c>
      <c r="N19" s="276">
        <v>37586</v>
      </c>
    </row>
    <row r="20" spans="1:15" x14ac:dyDescent="0.2">
      <c r="A20" s="611" t="s">
        <v>307</v>
      </c>
      <c r="B20" s="612"/>
      <c r="C20" s="613"/>
      <c r="D20" s="421">
        <v>25.872180871901101</v>
      </c>
      <c r="E20" s="284">
        <v>25.907991699015</v>
      </c>
      <c r="F20" s="284">
        <v>25.8432087511395</v>
      </c>
      <c r="G20" s="284">
        <v>25.5222932534572</v>
      </c>
      <c r="H20" s="284">
        <v>25.488905882283198</v>
      </c>
      <c r="I20" s="284">
        <v>25.644016011565299</v>
      </c>
      <c r="J20" s="284">
        <v>25.5430033703657</v>
      </c>
      <c r="K20" s="284">
        <v>25.672079126840899</v>
      </c>
      <c r="L20" s="284">
        <v>25.633612608005901</v>
      </c>
      <c r="M20" s="284">
        <v>25.705894132567899</v>
      </c>
      <c r="N20" s="284">
        <v>25.795426469377102</v>
      </c>
    </row>
    <row r="21" spans="1:15" x14ac:dyDescent="0.2">
      <c r="A21" s="423" t="s">
        <v>308</v>
      </c>
      <c r="B21" s="424"/>
      <c r="C21" s="425"/>
      <c r="D21" s="614" t="s">
        <v>10</v>
      </c>
      <c r="E21" s="614"/>
      <c r="F21" s="614"/>
      <c r="G21" s="614"/>
      <c r="H21" s="614"/>
      <c r="I21" s="614"/>
      <c r="J21" s="614"/>
      <c r="K21" s="614"/>
      <c r="L21" s="614"/>
      <c r="M21" s="614"/>
      <c r="N21" s="615"/>
    </row>
    <row r="22" spans="1:15" s="422" customFormat="1" ht="22.5" customHeight="1" x14ac:dyDescent="0.2">
      <c r="A22" s="426"/>
      <c r="B22" s="427"/>
      <c r="C22" s="428" t="s">
        <v>180</v>
      </c>
      <c r="D22" s="417">
        <v>166580</v>
      </c>
      <c r="E22" s="418">
        <v>163071</v>
      </c>
      <c r="F22" s="418">
        <v>161640</v>
      </c>
      <c r="G22" s="418">
        <v>160241</v>
      </c>
      <c r="H22" s="418">
        <v>156366</v>
      </c>
      <c r="I22" s="418">
        <v>152396</v>
      </c>
      <c r="J22" s="418">
        <v>147945</v>
      </c>
      <c r="K22" s="418">
        <v>144362</v>
      </c>
      <c r="L22" s="418">
        <v>140744</v>
      </c>
      <c r="M22" s="418">
        <v>138095</v>
      </c>
      <c r="N22" s="418">
        <v>134231</v>
      </c>
    </row>
    <row r="23" spans="1:15" x14ac:dyDescent="0.2">
      <c r="A23" s="426"/>
      <c r="B23" s="427"/>
      <c r="C23" s="429" t="s">
        <v>305</v>
      </c>
      <c r="D23" s="420">
        <v>61757</v>
      </c>
      <c r="E23" s="276">
        <v>61078</v>
      </c>
      <c r="F23" s="276">
        <v>61638</v>
      </c>
      <c r="G23" s="276">
        <v>60428</v>
      </c>
      <c r="H23" s="276">
        <v>58858</v>
      </c>
      <c r="I23" s="276">
        <v>57865</v>
      </c>
      <c r="J23" s="276">
        <v>56258</v>
      </c>
      <c r="K23" s="276">
        <v>55117</v>
      </c>
      <c r="L23" s="276">
        <v>54017</v>
      </c>
      <c r="M23" s="276">
        <v>52919</v>
      </c>
      <c r="N23" s="276">
        <v>50823</v>
      </c>
    </row>
    <row r="24" spans="1:15" x14ac:dyDescent="0.2">
      <c r="A24" s="426"/>
      <c r="B24" s="427"/>
      <c r="C24" s="429" t="s">
        <v>309</v>
      </c>
      <c r="D24" s="421">
        <v>37.073478208668497</v>
      </c>
      <c r="E24" s="284">
        <v>37.454850954492201</v>
      </c>
      <c r="F24" s="284">
        <v>38.132887899034898</v>
      </c>
      <c r="G24" s="284">
        <v>37.710698260744699</v>
      </c>
      <c r="H24" s="284">
        <v>37.641175191537798</v>
      </c>
      <c r="I24" s="284">
        <v>37.970156697026198</v>
      </c>
      <c r="J24" s="284">
        <v>38.026293555037299</v>
      </c>
      <c r="K24" s="284">
        <v>38.1797148834181</v>
      </c>
      <c r="L24" s="284">
        <v>38.379611209003599</v>
      </c>
      <c r="M24" s="284">
        <v>38.320721242622803</v>
      </c>
      <c r="N24" s="284">
        <v>37.862341783939598</v>
      </c>
    </row>
    <row r="25" spans="1:15" ht="14.25" customHeight="1" x14ac:dyDescent="0.2">
      <c r="A25" s="423"/>
      <c r="B25" s="430"/>
      <c r="C25" s="431"/>
      <c r="D25" s="614" t="s">
        <v>2</v>
      </c>
      <c r="E25" s="614"/>
      <c r="F25" s="614"/>
      <c r="G25" s="614"/>
      <c r="H25" s="614"/>
      <c r="I25" s="614"/>
      <c r="J25" s="614"/>
      <c r="K25" s="614"/>
      <c r="L25" s="614"/>
      <c r="M25" s="614"/>
      <c r="N25" s="615"/>
      <c r="O25" s="286"/>
    </row>
    <row r="26" spans="1:15" s="422" customFormat="1" ht="22.5" customHeight="1" x14ac:dyDescent="0.2">
      <c r="A26" s="426"/>
      <c r="B26" s="427"/>
      <c r="C26" s="428" t="s">
        <v>180</v>
      </c>
      <c r="D26" s="417">
        <v>12110</v>
      </c>
      <c r="E26" s="418">
        <v>11848</v>
      </c>
      <c r="F26" s="418">
        <v>11686</v>
      </c>
      <c r="G26" s="418">
        <v>11358</v>
      </c>
      <c r="H26" s="418">
        <v>12327</v>
      </c>
      <c r="I26" s="418">
        <v>12235</v>
      </c>
      <c r="J26" s="418">
        <v>12275</v>
      </c>
      <c r="K26" s="418">
        <v>11944</v>
      </c>
      <c r="L26" s="418">
        <v>11794</v>
      </c>
      <c r="M26" s="418">
        <v>11715</v>
      </c>
      <c r="N26" s="418">
        <v>11477</v>
      </c>
    </row>
    <row r="27" spans="1:15" x14ac:dyDescent="0.2">
      <c r="A27" s="426"/>
      <c r="B27" s="427"/>
      <c r="C27" s="429" t="s">
        <v>305</v>
      </c>
      <c r="D27" s="420">
        <v>7093</v>
      </c>
      <c r="E27" s="276">
        <v>7060</v>
      </c>
      <c r="F27" s="276">
        <v>7122</v>
      </c>
      <c r="G27" s="276">
        <v>6979</v>
      </c>
      <c r="H27" s="276">
        <v>7627</v>
      </c>
      <c r="I27" s="276">
        <v>7592</v>
      </c>
      <c r="J27" s="276">
        <v>7705</v>
      </c>
      <c r="K27" s="276">
        <v>7570</v>
      </c>
      <c r="L27" s="276">
        <v>7599</v>
      </c>
      <c r="M27" s="276">
        <v>7563</v>
      </c>
      <c r="N27" s="276">
        <v>7494</v>
      </c>
    </row>
    <row r="28" spans="1:15" s="43" customFormat="1" ht="14.25" customHeight="1" x14ac:dyDescent="0.2">
      <c r="A28" s="432"/>
      <c r="B28" s="433"/>
      <c r="C28" s="434" t="s">
        <v>309</v>
      </c>
      <c r="D28" s="435">
        <v>58.571428571428598</v>
      </c>
      <c r="E28" s="436">
        <v>59.588116137744798</v>
      </c>
      <c r="F28" s="436">
        <v>60.944720177990803</v>
      </c>
      <c r="G28" s="436">
        <v>61.445677055819701</v>
      </c>
      <c r="H28" s="436">
        <v>61.872312809280402</v>
      </c>
      <c r="I28" s="436">
        <v>62.051491622394799</v>
      </c>
      <c r="J28" s="436">
        <v>62.769857433808603</v>
      </c>
      <c r="K28" s="436">
        <v>63.3791024782318</v>
      </c>
      <c r="L28" s="436">
        <v>64.431066644056301</v>
      </c>
      <c r="M28" s="436">
        <v>64.558258642765693</v>
      </c>
      <c r="N28" s="436">
        <v>65.295809009322994</v>
      </c>
    </row>
    <row r="29" spans="1:15" ht="12" customHeight="1" x14ac:dyDescent="0.2">
      <c r="A29" s="616" t="s">
        <v>310</v>
      </c>
      <c r="B29" s="617"/>
      <c r="C29" s="617"/>
      <c r="D29" s="617"/>
      <c r="E29" s="617"/>
      <c r="F29" s="617"/>
      <c r="G29" s="617"/>
      <c r="H29" s="617"/>
      <c r="I29" s="617"/>
      <c r="J29" s="617"/>
      <c r="K29" s="617"/>
      <c r="L29" s="617"/>
      <c r="M29" s="617"/>
      <c r="N29" s="618"/>
    </row>
    <row r="30" spans="1:15" x14ac:dyDescent="0.2">
      <c r="A30" s="437"/>
      <c r="B30" s="438"/>
      <c r="C30" s="439"/>
      <c r="D30" s="619" t="s">
        <v>1</v>
      </c>
      <c r="E30" s="619"/>
      <c r="F30" s="619"/>
      <c r="G30" s="619"/>
      <c r="H30" s="619"/>
      <c r="I30" s="619"/>
      <c r="J30" s="619"/>
      <c r="K30" s="619"/>
      <c r="L30" s="619"/>
      <c r="M30" s="619"/>
      <c r="N30" s="620"/>
    </row>
    <row r="31" spans="1:15" s="419" customFormat="1" ht="22.5" customHeight="1" x14ac:dyDescent="0.2">
      <c r="A31" s="608" t="s">
        <v>1</v>
      </c>
      <c r="B31" s="609"/>
      <c r="C31" s="610"/>
      <c r="D31" s="417">
        <v>81704</v>
      </c>
      <c r="E31" s="418">
        <v>79906</v>
      </c>
      <c r="F31" s="418">
        <v>79129</v>
      </c>
      <c r="G31" s="418">
        <v>77514</v>
      </c>
      <c r="H31" s="418">
        <v>76094</v>
      </c>
      <c r="I31" s="418">
        <v>74553</v>
      </c>
      <c r="J31" s="418">
        <v>72345</v>
      </c>
      <c r="K31" s="418">
        <v>70714</v>
      </c>
      <c r="L31" s="418">
        <v>68957</v>
      </c>
      <c r="M31" s="418">
        <v>68186</v>
      </c>
      <c r="N31" s="418">
        <v>65633</v>
      </c>
    </row>
    <row r="32" spans="1:15" ht="14.25" customHeight="1" x14ac:dyDescent="0.2">
      <c r="A32" s="611" t="s">
        <v>305</v>
      </c>
      <c r="B32" s="612"/>
      <c r="C32" s="613"/>
      <c r="D32" s="420">
        <v>38916</v>
      </c>
      <c r="E32" s="276">
        <v>37974</v>
      </c>
      <c r="F32" s="276">
        <v>38205</v>
      </c>
      <c r="G32" s="276">
        <v>37118</v>
      </c>
      <c r="H32" s="276">
        <v>36351</v>
      </c>
      <c r="I32" s="276">
        <v>35802</v>
      </c>
      <c r="J32" s="276">
        <v>34865</v>
      </c>
      <c r="K32" s="276">
        <v>34237</v>
      </c>
      <c r="L32" s="276">
        <v>33445</v>
      </c>
      <c r="M32" s="276">
        <v>32993</v>
      </c>
      <c r="N32" s="276">
        <v>31716</v>
      </c>
    </row>
    <row r="33" spans="1:14" ht="14.25" customHeight="1" x14ac:dyDescent="0.2">
      <c r="A33" s="611" t="s">
        <v>306</v>
      </c>
      <c r="B33" s="612"/>
      <c r="C33" s="613"/>
      <c r="D33" s="421">
        <v>47.630470968373601</v>
      </c>
      <c r="E33" s="284">
        <v>47.523339924411196</v>
      </c>
      <c r="F33" s="284">
        <v>48.281919397439601</v>
      </c>
      <c r="G33" s="284">
        <v>47.885543256702</v>
      </c>
      <c r="H33" s="284">
        <v>47.771177753830798</v>
      </c>
      <c r="I33" s="284">
        <v>48.0222123858195</v>
      </c>
      <c r="J33" s="284">
        <v>48.1926878153293</v>
      </c>
      <c r="K33" s="284">
        <v>48.416155216788802</v>
      </c>
      <c r="L33" s="284">
        <v>48.501239903128003</v>
      </c>
      <c r="M33" s="284">
        <v>48.386765611709201</v>
      </c>
      <c r="N33" s="284">
        <v>48.323252022610603</v>
      </c>
    </row>
    <row r="34" spans="1:14" s="422" customFormat="1" ht="24" customHeight="1" x14ac:dyDescent="0.2">
      <c r="A34" s="587" t="s">
        <v>280</v>
      </c>
      <c r="B34" s="588"/>
      <c r="C34" s="589"/>
      <c r="D34" s="420">
        <v>7989</v>
      </c>
      <c r="E34" s="276">
        <v>7579</v>
      </c>
      <c r="F34" s="276">
        <v>7063</v>
      </c>
      <c r="G34" s="276">
        <v>7469</v>
      </c>
      <c r="H34" s="276">
        <v>7392</v>
      </c>
      <c r="I34" s="276">
        <v>6984</v>
      </c>
      <c r="J34" s="276">
        <v>6692</v>
      </c>
      <c r="K34" s="276">
        <v>6291</v>
      </c>
      <c r="L34" s="276">
        <v>5992</v>
      </c>
      <c r="M34" s="276">
        <v>5959</v>
      </c>
      <c r="N34" s="276">
        <v>5626</v>
      </c>
    </row>
    <row r="35" spans="1:14" ht="14.25" customHeight="1" x14ac:dyDescent="0.2">
      <c r="A35" s="611" t="s">
        <v>307</v>
      </c>
      <c r="B35" s="612"/>
      <c r="C35" s="613"/>
      <c r="D35" s="421">
        <v>9.7779790463135203</v>
      </c>
      <c r="E35" s="284">
        <v>9.4848947513328206</v>
      </c>
      <c r="F35" s="284">
        <v>8.9259310745744305</v>
      </c>
      <c r="G35" s="284">
        <v>9.6356787161029001</v>
      </c>
      <c r="H35" s="284">
        <v>9.7143007333035492</v>
      </c>
      <c r="I35" s="284">
        <v>9.3678322803911307</v>
      </c>
      <c r="J35" s="284">
        <v>9.2501209482341604</v>
      </c>
      <c r="K35" s="284">
        <v>8.8963995814124495</v>
      </c>
      <c r="L35" s="284">
        <v>8.6894731499340203</v>
      </c>
      <c r="M35" s="284">
        <v>8.7393306543865297</v>
      </c>
      <c r="N35" s="284">
        <v>8.5719074246187095</v>
      </c>
    </row>
    <row r="36" spans="1:14" s="422" customFormat="1" ht="24" customHeight="1" x14ac:dyDescent="0.2">
      <c r="A36" s="587" t="s">
        <v>279</v>
      </c>
      <c r="B36" s="588"/>
      <c r="C36" s="589"/>
      <c r="D36" s="420">
        <v>34799</v>
      </c>
      <c r="E36" s="276">
        <v>34353</v>
      </c>
      <c r="F36" s="276">
        <v>33861</v>
      </c>
      <c r="G36" s="276">
        <v>32927</v>
      </c>
      <c r="H36" s="276">
        <v>32351</v>
      </c>
      <c r="I36" s="276">
        <v>31767</v>
      </c>
      <c r="J36" s="276">
        <v>30788</v>
      </c>
      <c r="K36" s="276">
        <v>30186</v>
      </c>
      <c r="L36" s="276">
        <v>29520</v>
      </c>
      <c r="M36" s="276">
        <v>29234</v>
      </c>
      <c r="N36" s="276">
        <v>28291</v>
      </c>
    </row>
    <row r="37" spans="1:14" ht="14.25" customHeight="1" x14ac:dyDescent="0.2">
      <c r="A37" s="611" t="s">
        <v>307</v>
      </c>
      <c r="B37" s="612"/>
      <c r="C37" s="613"/>
      <c r="D37" s="421">
        <v>42.591549985312803</v>
      </c>
      <c r="E37" s="284">
        <v>42.991765324256001</v>
      </c>
      <c r="F37" s="284">
        <v>42.792149527985899</v>
      </c>
      <c r="G37" s="284">
        <v>42.478778027195098</v>
      </c>
      <c r="H37" s="284">
        <v>42.514521512865699</v>
      </c>
      <c r="I37" s="284">
        <v>42.609955333789401</v>
      </c>
      <c r="J37" s="284">
        <v>42.557191236436502</v>
      </c>
      <c r="K37" s="284">
        <v>42.687445201798802</v>
      </c>
      <c r="L37" s="284">
        <v>42.809286946937902</v>
      </c>
      <c r="M37" s="284">
        <v>42.873903733904299</v>
      </c>
      <c r="N37" s="284">
        <v>43.104840552770703</v>
      </c>
    </row>
    <row r="38" spans="1:14" x14ac:dyDescent="0.2">
      <c r="A38" s="440" t="s">
        <v>308</v>
      </c>
      <c r="B38" s="424"/>
      <c r="C38" s="441"/>
      <c r="D38" s="619" t="s">
        <v>10</v>
      </c>
      <c r="E38" s="619"/>
      <c r="F38" s="619"/>
      <c r="G38" s="619"/>
      <c r="H38" s="619"/>
      <c r="I38" s="619"/>
      <c r="J38" s="619"/>
      <c r="K38" s="619"/>
      <c r="L38" s="619"/>
      <c r="M38" s="619"/>
      <c r="N38" s="620"/>
    </row>
    <row r="39" spans="1:14" s="419" customFormat="1" ht="22.5" customHeight="1" x14ac:dyDescent="0.2">
      <c r="A39" s="442"/>
      <c r="B39" s="427"/>
      <c r="C39" s="428" t="s">
        <v>180</v>
      </c>
      <c r="D39" s="417">
        <v>78209</v>
      </c>
      <c r="E39" s="418">
        <v>76411</v>
      </c>
      <c r="F39" s="418">
        <v>75622</v>
      </c>
      <c r="G39" s="418">
        <v>74100</v>
      </c>
      <c r="H39" s="418">
        <v>72308</v>
      </c>
      <c r="I39" s="418">
        <v>70765</v>
      </c>
      <c r="J39" s="418">
        <v>68504</v>
      </c>
      <c r="K39" s="418">
        <v>66890</v>
      </c>
      <c r="L39" s="418">
        <v>65196</v>
      </c>
      <c r="M39" s="418">
        <v>64482</v>
      </c>
      <c r="N39" s="418">
        <v>61963</v>
      </c>
    </row>
    <row r="40" spans="1:14" s="321" customFormat="1" x14ac:dyDescent="0.2">
      <c r="A40" s="443"/>
      <c r="B40" s="427"/>
      <c r="C40" s="429" t="s">
        <v>305</v>
      </c>
      <c r="D40" s="420">
        <v>36679</v>
      </c>
      <c r="E40" s="276">
        <v>35733</v>
      </c>
      <c r="F40" s="276">
        <v>35927</v>
      </c>
      <c r="G40" s="276">
        <v>34865</v>
      </c>
      <c r="H40" s="276">
        <v>33843</v>
      </c>
      <c r="I40" s="276">
        <v>33286</v>
      </c>
      <c r="J40" s="276">
        <v>32305</v>
      </c>
      <c r="K40" s="276">
        <v>31683</v>
      </c>
      <c r="L40" s="276">
        <v>30933</v>
      </c>
      <c r="M40" s="276">
        <v>30465</v>
      </c>
      <c r="N40" s="276">
        <v>29177</v>
      </c>
    </row>
    <row r="41" spans="1:14" s="321" customFormat="1" x14ac:dyDescent="0.2">
      <c r="A41" s="443"/>
      <c r="B41" s="427"/>
      <c r="C41" s="429" t="s">
        <v>309</v>
      </c>
      <c r="D41" s="421">
        <v>46.898694523648203</v>
      </c>
      <c r="E41" s="284">
        <v>46.764209341586898</v>
      </c>
      <c r="F41" s="284">
        <v>47.5086615006215</v>
      </c>
      <c r="G41" s="284">
        <v>47.051282051282101</v>
      </c>
      <c r="H41" s="284">
        <v>46.803949770426499</v>
      </c>
      <c r="I41" s="284">
        <v>47.037377234508597</v>
      </c>
      <c r="J41" s="284">
        <v>47.157830199696399</v>
      </c>
      <c r="K41" s="284">
        <v>47.365824487965298</v>
      </c>
      <c r="L41" s="284">
        <v>47.446162341247899</v>
      </c>
      <c r="M41" s="284">
        <v>47.245742998045998</v>
      </c>
      <c r="N41" s="284">
        <v>47.087778190210301</v>
      </c>
    </row>
    <row r="42" spans="1:14" x14ac:dyDescent="0.2">
      <c r="A42" s="440"/>
      <c r="B42" s="444"/>
      <c r="C42" s="445"/>
      <c r="D42" s="621" t="s">
        <v>2</v>
      </c>
      <c r="E42" s="621"/>
      <c r="F42" s="621"/>
      <c r="G42" s="621"/>
      <c r="H42" s="621"/>
      <c r="I42" s="621"/>
      <c r="J42" s="621"/>
      <c r="K42" s="621"/>
      <c r="L42" s="621"/>
      <c r="M42" s="621"/>
      <c r="N42" s="622"/>
    </row>
    <row r="43" spans="1:14" s="419" customFormat="1" ht="22.5" customHeight="1" x14ac:dyDescent="0.2">
      <c r="A43" s="442"/>
      <c r="B43" s="427"/>
      <c r="C43" s="428" t="s">
        <v>180</v>
      </c>
      <c r="D43" s="417">
        <v>3495</v>
      </c>
      <c r="E43" s="418">
        <v>3495</v>
      </c>
      <c r="F43" s="418">
        <v>3507</v>
      </c>
      <c r="G43" s="418">
        <v>3414</v>
      </c>
      <c r="H43" s="418">
        <v>3786</v>
      </c>
      <c r="I43" s="418">
        <v>3788</v>
      </c>
      <c r="J43" s="418">
        <v>3841</v>
      </c>
      <c r="K43" s="418">
        <v>3824</v>
      </c>
      <c r="L43" s="418">
        <v>3761</v>
      </c>
      <c r="M43" s="418">
        <v>3704</v>
      </c>
      <c r="N43" s="418">
        <v>3670</v>
      </c>
    </row>
    <row r="44" spans="1:14" s="321" customFormat="1" x14ac:dyDescent="0.2">
      <c r="A44" s="443"/>
      <c r="B44" s="427"/>
      <c r="C44" s="429" t="s">
        <v>305</v>
      </c>
      <c r="D44" s="420">
        <v>2237</v>
      </c>
      <c r="E44" s="276">
        <v>2241</v>
      </c>
      <c r="F44" s="276">
        <v>2278</v>
      </c>
      <c r="G44" s="276">
        <v>2253</v>
      </c>
      <c r="H44" s="276">
        <v>2508</v>
      </c>
      <c r="I44" s="276">
        <v>2516</v>
      </c>
      <c r="J44" s="276">
        <v>2560</v>
      </c>
      <c r="K44" s="276">
        <v>2554</v>
      </c>
      <c r="L44" s="276">
        <v>2512</v>
      </c>
      <c r="M44" s="276">
        <v>2528</v>
      </c>
      <c r="N44" s="276">
        <v>2539</v>
      </c>
    </row>
    <row r="45" spans="1:14" s="321" customFormat="1" x14ac:dyDescent="0.2">
      <c r="A45" s="446"/>
      <c r="B45" s="433"/>
      <c r="C45" s="434" t="s">
        <v>309</v>
      </c>
      <c r="D45" s="447">
        <v>64.005722460658106</v>
      </c>
      <c r="E45" s="285">
        <v>64.120171673819797</v>
      </c>
      <c r="F45" s="285">
        <v>64.955802680353599</v>
      </c>
      <c r="G45" s="285">
        <v>65.992970123022801</v>
      </c>
      <c r="H45" s="285">
        <v>66.244057052297904</v>
      </c>
      <c r="I45" s="285">
        <v>66.420274551214405</v>
      </c>
      <c r="J45" s="285">
        <v>66.649310075501205</v>
      </c>
      <c r="K45" s="285">
        <v>66.788702928870293</v>
      </c>
      <c r="L45" s="285">
        <v>66.790747141717603</v>
      </c>
      <c r="M45" s="285">
        <v>68.250539956803493</v>
      </c>
      <c r="N45" s="285">
        <v>69.182561307901906</v>
      </c>
    </row>
    <row r="46" spans="1:14" x14ac:dyDescent="0.2">
      <c r="A46" s="616" t="s">
        <v>311</v>
      </c>
      <c r="B46" s="617"/>
      <c r="C46" s="617"/>
      <c r="D46" s="617"/>
      <c r="E46" s="617"/>
      <c r="F46" s="617"/>
      <c r="G46" s="617"/>
      <c r="H46" s="617"/>
      <c r="I46" s="617"/>
      <c r="J46" s="617"/>
      <c r="K46" s="617"/>
      <c r="L46" s="617"/>
      <c r="M46" s="617"/>
      <c r="N46" s="618"/>
    </row>
    <row r="47" spans="1:14" x14ac:dyDescent="0.2">
      <c r="A47" s="440"/>
      <c r="B47" s="623"/>
      <c r="C47" s="624"/>
      <c r="D47" s="619" t="s">
        <v>1</v>
      </c>
      <c r="E47" s="619"/>
      <c r="F47" s="619"/>
      <c r="G47" s="619"/>
      <c r="H47" s="619"/>
      <c r="I47" s="619"/>
      <c r="J47" s="619"/>
      <c r="K47" s="619"/>
      <c r="L47" s="619"/>
      <c r="M47" s="619"/>
      <c r="N47" s="620"/>
    </row>
    <row r="48" spans="1:14" s="419" customFormat="1" ht="22.5" customHeight="1" x14ac:dyDescent="0.2">
      <c r="A48" s="608" t="s">
        <v>1</v>
      </c>
      <c r="B48" s="609"/>
      <c r="C48" s="610"/>
      <c r="D48" s="417">
        <v>31171</v>
      </c>
      <c r="E48" s="418">
        <v>30731</v>
      </c>
      <c r="F48" s="418">
        <v>30377</v>
      </c>
      <c r="G48" s="418">
        <v>30398</v>
      </c>
      <c r="H48" s="418">
        <v>29904</v>
      </c>
      <c r="I48" s="418">
        <v>28997</v>
      </c>
      <c r="J48" s="418">
        <v>28320</v>
      </c>
      <c r="K48" s="418">
        <v>27734</v>
      </c>
      <c r="L48" s="418">
        <v>27181</v>
      </c>
      <c r="M48" s="418">
        <v>26338</v>
      </c>
      <c r="N48" s="418">
        <v>25865</v>
      </c>
    </row>
    <row r="49" spans="1:14" ht="14.25" customHeight="1" x14ac:dyDescent="0.2">
      <c r="A49" s="611" t="s">
        <v>305</v>
      </c>
      <c r="B49" s="612"/>
      <c r="C49" s="613"/>
      <c r="D49" s="420">
        <v>11722</v>
      </c>
      <c r="E49" s="276">
        <v>11757</v>
      </c>
      <c r="F49" s="276">
        <v>11890</v>
      </c>
      <c r="G49" s="276">
        <v>11739</v>
      </c>
      <c r="H49" s="276">
        <v>11590</v>
      </c>
      <c r="I49" s="276">
        <v>11407</v>
      </c>
      <c r="J49" s="276">
        <v>11073</v>
      </c>
      <c r="K49" s="276">
        <v>10857</v>
      </c>
      <c r="L49" s="276">
        <v>10660</v>
      </c>
      <c r="M49" s="276">
        <v>10324</v>
      </c>
      <c r="N49" s="276">
        <v>10054</v>
      </c>
    </row>
    <row r="50" spans="1:14" ht="14.25" customHeight="1" x14ac:dyDescent="0.2">
      <c r="A50" s="611" t="s">
        <v>306</v>
      </c>
      <c r="B50" s="612"/>
      <c r="C50" s="613"/>
      <c r="D50" s="421">
        <v>37.605466619614397</v>
      </c>
      <c r="E50" s="284">
        <v>38.257785298233102</v>
      </c>
      <c r="F50" s="284">
        <v>39.1414557066201</v>
      </c>
      <c r="G50" s="284">
        <v>38.617672215277302</v>
      </c>
      <c r="H50" s="284">
        <v>38.757356875334402</v>
      </c>
      <c r="I50" s="284">
        <v>39.3385522640273</v>
      </c>
      <c r="J50" s="284">
        <v>39.0995762711864</v>
      </c>
      <c r="K50" s="284">
        <v>39.146895507319499</v>
      </c>
      <c r="L50" s="284">
        <v>39.218571796475501</v>
      </c>
      <c r="M50" s="284">
        <v>39.198116789429697</v>
      </c>
      <c r="N50" s="284">
        <v>38.871061279721602</v>
      </c>
    </row>
    <row r="51" spans="1:14" s="422" customFormat="1" ht="24" customHeight="1" x14ac:dyDescent="0.2">
      <c r="A51" s="587" t="s">
        <v>280</v>
      </c>
      <c r="B51" s="588"/>
      <c r="C51" s="589"/>
      <c r="D51" s="420">
        <v>12228</v>
      </c>
      <c r="E51" s="276">
        <v>11972</v>
      </c>
      <c r="F51" s="276">
        <v>11509</v>
      </c>
      <c r="G51" s="276">
        <v>11674</v>
      </c>
      <c r="H51" s="276">
        <v>11450</v>
      </c>
      <c r="I51" s="276">
        <v>10841</v>
      </c>
      <c r="J51" s="276">
        <v>10645</v>
      </c>
      <c r="K51" s="276">
        <v>10341</v>
      </c>
      <c r="L51" s="276">
        <v>10166</v>
      </c>
      <c r="M51" s="276">
        <v>9874</v>
      </c>
      <c r="N51" s="276">
        <v>9663</v>
      </c>
    </row>
    <row r="52" spans="1:14" ht="14.25" customHeight="1" x14ac:dyDescent="0.2">
      <c r="A52" s="611" t="s">
        <v>312</v>
      </c>
      <c r="B52" s="612"/>
      <c r="C52" s="613"/>
      <c r="D52" s="421">
        <v>39.228770331397797</v>
      </c>
      <c r="E52" s="284">
        <v>38.957404575184697</v>
      </c>
      <c r="F52" s="284">
        <v>37.887217302564402</v>
      </c>
      <c r="G52" s="284">
        <v>38.4038423580499</v>
      </c>
      <c r="H52" s="284">
        <v>38.289192081326902</v>
      </c>
      <c r="I52" s="284">
        <v>37.386626202710602</v>
      </c>
      <c r="J52" s="284">
        <v>37.588276836158201</v>
      </c>
      <c r="K52" s="284">
        <v>37.286363308574302</v>
      </c>
      <c r="L52" s="284">
        <v>37.4011257863949</v>
      </c>
      <c r="M52" s="284">
        <v>37.489558812362397</v>
      </c>
      <c r="N52" s="284">
        <v>37.359365938526999</v>
      </c>
    </row>
    <row r="53" spans="1:14" s="422" customFormat="1" ht="24" customHeight="1" x14ac:dyDescent="0.2">
      <c r="A53" s="587" t="s">
        <v>279</v>
      </c>
      <c r="B53" s="588"/>
      <c r="C53" s="589"/>
      <c r="D53" s="420">
        <v>7221</v>
      </c>
      <c r="E53" s="276">
        <v>7002</v>
      </c>
      <c r="F53" s="276">
        <v>6978</v>
      </c>
      <c r="G53" s="276">
        <v>6985</v>
      </c>
      <c r="H53" s="276">
        <v>6864</v>
      </c>
      <c r="I53" s="276">
        <v>6749</v>
      </c>
      <c r="J53" s="276">
        <v>6602</v>
      </c>
      <c r="K53" s="276">
        <v>6536</v>
      </c>
      <c r="L53" s="276">
        <v>6355</v>
      </c>
      <c r="M53" s="276">
        <v>6140</v>
      </c>
      <c r="N53" s="276">
        <v>6148</v>
      </c>
    </row>
    <row r="54" spans="1:14" ht="14.25" customHeight="1" x14ac:dyDescent="0.2">
      <c r="A54" s="611" t="s">
        <v>307</v>
      </c>
      <c r="B54" s="612"/>
      <c r="C54" s="613"/>
      <c r="D54" s="421">
        <v>23.165763048987799</v>
      </c>
      <c r="E54" s="284">
        <v>22.7848101265823</v>
      </c>
      <c r="F54" s="284">
        <v>22.971326990815399</v>
      </c>
      <c r="G54" s="284">
        <v>22.978485426672801</v>
      </c>
      <c r="H54" s="284">
        <v>22.953451043338699</v>
      </c>
      <c r="I54" s="284">
        <v>23.274821533262099</v>
      </c>
      <c r="J54" s="284">
        <v>23.312146892655399</v>
      </c>
      <c r="K54" s="284">
        <v>23.566741184106199</v>
      </c>
      <c r="L54" s="284">
        <v>23.380302417129599</v>
      </c>
      <c r="M54" s="284">
        <v>23.312324398207899</v>
      </c>
      <c r="N54" s="284">
        <v>23.7695727817514</v>
      </c>
    </row>
    <row r="55" spans="1:14" x14ac:dyDescent="0.2">
      <c r="A55" s="440" t="s">
        <v>308</v>
      </c>
      <c r="B55" s="424"/>
      <c r="C55" s="441"/>
      <c r="D55" s="619" t="s">
        <v>10</v>
      </c>
      <c r="E55" s="619"/>
      <c r="F55" s="619"/>
      <c r="G55" s="619"/>
      <c r="H55" s="619"/>
      <c r="I55" s="619"/>
      <c r="J55" s="619"/>
      <c r="K55" s="619"/>
      <c r="L55" s="619"/>
      <c r="M55" s="619"/>
      <c r="N55" s="620"/>
    </row>
    <row r="56" spans="1:14" s="419" customFormat="1" ht="22.5" customHeight="1" x14ac:dyDescent="0.2">
      <c r="A56" s="442"/>
      <c r="B56" s="448"/>
      <c r="C56" s="428" t="s">
        <v>180</v>
      </c>
      <c r="D56" s="417">
        <v>29430</v>
      </c>
      <c r="E56" s="418">
        <v>29004</v>
      </c>
      <c r="F56" s="418">
        <v>28649</v>
      </c>
      <c r="G56" s="418">
        <v>28714</v>
      </c>
      <c r="H56" s="418">
        <v>28081</v>
      </c>
      <c r="I56" s="418">
        <v>27179</v>
      </c>
      <c r="J56" s="418">
        <v>26479</v>
      </c>
      <c r="K56" s="418">
        <v>25945</v>
      </c>
      <c r="L56" s="418">
        <v>25398</v>
      </c>
      <c r="M56" s="418">
        <v>24557</v>
      </c>
      <c r="N56" s="418">
        <v>24095</v>
      </c>
    </row>
    <row r="57" spans="1:14" s="321" customFormat="1" x14ac:dyDescent="0.2">
      <c r="A57" s="443"/>
      <c r="B57" s="448"/>
      <c r="C57" s="429" t="s">
        <v>305</v>
      </c>
      <c r="D57" s="420">
        <v>10687</v>
      </c>
      <c r="E57" s="276">
        <v>10732</v>
      </c>
      <c r="F57" s="276">
        <v>10841</v>
      </c>
      <c r="G57" s="276">
        <v>10717</v>
      </c>
      <c r="H57" s="276">
        <v>10468</v>
      </c>
      <c r="I57" s="276">
        <v>10296</v>
      </c>
      <c r="J57" s="276">
        <v>9943</v>
      </c>
      <c r="K57" s="276">
        <v>9731</v>
      </c>
      <c r="L57" s="276">
        <v>9550</v>
      </c>
      <c r="M57" s="276">
        <v>9215</v>
      </c>
      <c r="N57" s="276">
        <v>8951</v>
      </c>
    </row>
    <row r="58" spans="1:14" s="321" customFormat="1" x14ac:dyDescent="0.2">
      <c r="A58" s="443"/>
      <c r="B58" s="448"/>
      <c r="C58" s="429" t="s">
        <v>309</v>
      </c>
      <c r="D58" s="421">
        <v>36.3132857628271</v>
      </c>
      <c r="E58" s="284">
        <v>37.001792856157799</v>
      </c>
      <c r="F58" s="284">
        <v>37.8407623302733</v>
      </c>
      <c r="G58" s="284">
        <v>37.323256947830302</v>
      </c>
      <c r="H58" s="284">
        <v>37.277874719561297</v>
      </c>
      <c r="I58" s="284">
        <v>37.882188454321401</v>
      </c>
      <c r="J58" s="284">
        <v>37.550511726273598</v>
      </c>
      <c r="K58" s="284">
        <v>37.506263249181004</v>
      </c>
      <c r="L58" s="284">
        <v>37.601385935900502</v>
      </c>
      <c r="M58" s="284">
        <v>37.524941971739203</v>
      </c>
      <c r="N58" s="284">
        <v>37.148786055198201</v>
      </c>
    </row>
    <row r="59" spans="1:14" x14ac:dyDescent="0.2">
      <c r="A59" s="440"/>
      <c r="B59" s="424"/>
      <c r="C59" s="445"/>
      <c r="D59" s="621" t="s">
        <v>2</v>
      </c>
      <c r="E59" s="621"/>
      <c r="F59" s="621"/>
      <c r="G59" s="621"/>
      <c r="H59" s="621"/>
      <c r="I59" s="621"/>
      <c r="J59" s="621"/>
      <c r="K59" s="621"/>
      <c r="L59" s="621"/>
      <c r="M59" s="621"/>
      <c r="N59" s="622"/>
    </row>
    <row r="60" spans="1:14" s="419" customFormat="1" ht="22.5" customHeight="1" x14ac:dyDescent="0.2">
      <c r="A60" s="442"/>
      <c r="B60" s="448"/>
      <c r="C60" s="428" t="s">
        <v>180</v>
      </c>
      <c r="D60" s="417">
        <v>1741</v>
      </c>
      <c r="E60" s="418">
        <v>1727</v>
      </c>
      <c r="F60" s="418">
        <v>1728</v>
      </c>
      <c r="G60" s="418">
        <v>1684</v>
      </c>
      <c r="H60" s="418">
        <v>1823</v>
      </c>
      <c r="I60" s="418">
        <v>1818</v>
      </c>
      <c r="J60" s="418">
        <v>1841</v>
      </c>
      <c r="K60" s="418">
        <v>1789</v>
      </c>
      <c r="L60" s="418">
        <v>1783</v>
      </c>
      <c r="M60" s="418">
        <v>1781</v>
      </c>
      <c r="N60" s="418">
        <v>1770</v>
      </c>
    </row>
    <row r="61" spans="1:14" s="321" customFormat="1" x14ac:dyDescent="0.2">
      <c r="A61" s="443"/>
      <c r="B61" s="448"/>
      <c r="C61" s="429" t="s">
        <v>305</v>
      </c>
      <c r="D61" s="420">
        <v>1035</v>
      </c>
      <c r="E61" s="276">
        <v>1025</v>
      </c>
      <c r="F61" s="276">
        <v>1049</v>
      </c>
      <c r="G61" s="276">
        <v>1022</v>
      </c>
      <c r="H61" s="276">
        <v>1122</v>
      </c>
      <c r="I61" s="276">
        <v>1111</v>
      </c>
      <c r="J61" s="276">
        <v>1130</v>
      </c>
      <c r="K61" s="276">
        <v>1126</v>
      </c>
      <c r="L61" s="276">
        <v>1110</v>
      </c>
      <c r="M61" s="276">
        <v>1109</v>
      </c>
      <c r="N61" s="276">
        <v>1103</v>
      </c>
    </row>
    <row r="62" spans="1:14" s="321" customFormat="1" x14ac:dyDescent="0.2">
      <c r="A62" s="446"/>
      <c r="B62" s="449"/>
      <c r="C62" s="434" t="s">
        <v>309</v>
      </c>
      <c r="D62" s="447">
        <v>59.448592762780002</v>
      </c>
      <c r="E62" s="285">
        <v>59.351476548928801</v>
      </c>
      <c r="F62" s="285">
        <v>60.706018518518498</v>
      </c>
      <c r="G62" s="285">
        <v>60.688836104513101</v>
      </c>
      <c r="H62" s="285">
        <v>61.546900713110297</v>
      </c>
      <c r="I62" s="285">
        <v>61.1111111111111</v>
      </c>
      <c r="J62" s="285">
        <v>61.379684953829397</v>
      </c>
      <c r="K62" s="285">
        <v>62.9401900503074</v>
      </c>
      <c r="L62" s="285">
        <v>62.254627033090301</v>
      </c>
      <c r="M62" s="285">
        <v>62.2683885457608</v>
      </c>
      <c r="N62" s="285">
        <v>62.316384180790998</v>
      </c>
    </row>
    <row r="63" spans="1:14" x14ac:dyDescent="0.2">
      <c r="A63" s="616" t="s">
        <v>313</v>
      </c>
      <c r="B63" s="617"/>
      <c r="C63" s="617"/>
      <c r="D63" s="617"/>
      <c r="E63" s="617"/>
      <c r="F63" s="617"/>
      <c r="G63" s="617"/>
      <c r="H63" s="617"/>
      <c r="I63" s="617"/>
      <c r="J63" s="617"/>
      <c r="K63" s="617"/>
      <c r="L63" s="617"/>
      <c r="M63" s="617"/>
      <c r="N63" s="618"/>
    </row>
    <row r="64" spans="1:14" x14ac:dyDescent="0.2">
      <c r="A64" s="440"/>
      <c r="B64" s="623"/>
      <c r="C64" s="624"/>
      <c r="D64" s="625" t="s">
        <v>1</v>
      </c>
      <c r="E64" s="625"/>
      <c r="F64" s="625"/>
      <c r="G64" s="625"/>
      <c r="H64" s="625"/>
      <c r="I64" s="625"/>
      <c r="J64" s="625"/>
      <c r="K64" s="625"/>
      <c r="L64" s="625"/>
      <c r="M64" s="625"/>
      <c r="N64" s="626"/>
    </row>
    <row r="65" spans="1:14" s="422" customFormat="1" ht="22.5" customHeight="1" x14ac:dyDescent="0.2">
      <c r="A65" s="608" t="s">
        <v>1</v>
      </c>
      <c r="B65" s="609"/>
      <c r="C65" s="610"/>
      <c r="D65" s="417">
        <v>65815</v>
      </c>
      <c r="E65" s="418">
        <v>64282</v>
      </c>
      <c r="F65" s="418">
        <v>63820</v>
      </c>
      <c r="G65" s="418">
        <v>63687</v>
      </c>
      <c r="H65" s="418">
        <v>62695</v>
      </c>
      <c r="I65" s="418">
        <v>61081</v>
      </c>
      <c r="J65" s="418">
        <v>59555</v>
      </c>
      <c r="K65" s="418">
        <v>57858</v>
      </c>
      <c r="L65" s="418">
        <v>56400</v>
      </c>
      <c r="M65" s="418">
        <v>55286</v>
      </c>
      <c r="N65" s="418">
        <v>54210</v>
      </c>
    </row>
    <row r="66" spans="1:14" ht="14.25" customHeight="1" x14ac:dyDescent="0.2">
      <c r="A66" s="611" t="s">
        <v>305</v>
      </c>
      <c r="B66" s="612"/>
      <c r="C66" s="613"/>
      <c r="D66" s="420">
        <v>18212</v>
      </c>
      <c r="E66" s="276">
        <v>18407</v>
      </c>
      <c r="F66" s="276">
        <v>18665</v>
      </c>
      <c r="G66" s="276">
        <v>18550</v>
      </c>
      <c r="H66" s="276">
        <v>18544</v>
      </c>
      <c r="I66" s="276">
        <v>18248</v>
      </c>
      <c r="J66" s="276">
        <v>18025</v>
      </c>
      <c r="K66" s="276">
        <v>17593</v>
      </c>
      <c r="L66" s="276">
        <v>17511</v>
      </c>
      <c r="M66" s="276">
        <v>17165</v>
      </c>
      <c r="N66" s="276">
        <v>16547</v>
      </c>
    </row>
    <row r="67" spans="1:14" ht="14.25" customHeight="1" x14ac:dyDescent="0.2">
      <c r="A67" s="611" t="s">
        <v>306</v>
      </c>
      <c r="B67" s="612"/>
      <c r="C67" s="613"/>
      <c r="D67" s="421">
        <v>27.671503456658801</v>
      </c>
      <c r="E67" s="284">
        <v>28.634765564232602</v>
      </c>
      <c r="F67" s="284">
        <v>29.246317768724499</v>
      </c>
      <c r="G67" s="284">
        <v>29.1268233705466</v>
      </c>
      <c r="H67" s="284">
        <v>29.578116277215099</v>
      </c>
      <c r="I67" s="284">
        <v>29.875083904978599</v>
      </c>
      <c r="J67" s="284">
        <v>30.266140542355799</v>
      </c>
      <c r="K67" s="284">
        <v>30.407203843893701</v>
      </c>
      <c r="L67" s="284">
        <v>31.047872340425499</v>
      </c>
      <c r="M67" s="284">
        <v>31.047643164634799</v>
      </c>
      <c r="N67" s="284">
        <v>30.523888581442499</v>
      </c>
    </row>
    <row r="68" spans="1:14" ht="24" customHeight="1" x14ac:dyDescent="0.2">
      <c r="A68" s="587" t="s">
        <v>280</v>
      </c>
      <c r="B68" s="588"/>
      <c r="C68" s="589"/>
      <c r="D68" s="420">
        <v>43392</v>
      </c>
      <c r="E68" s="276">
        <v>41912</v>
      </c>
      <c r="F68" s="276">
        <v>41201</v>
      </c>
      <c r="G68" s="276">
        <v>41253</v>
      </c>
      <c r="H68" s="276">
        <v>40368</v>
      </c>
      <c r="I68" s="276">
        <v>39131</v>
      </c>
      <c r="J68" s="276">
        <v>37995</v>
      </c>
      <c r="K68" s="276">
        <v>36860</v>
      </c>
      <c r="L68" s="276">
        <v>35663</v>
      </c>
      <c r="M68" s="276">
        <v>34985</v>
      </c>
      <c r="N68" s="276">
        <v>34516</v>
      </c>
    </row>
    <row r="69" spans="1:14" ht="14.25" customHeight="1" x14ac:dyDescent="0.2">
      <c r="A69" s="611" t="s">
        <v>307</v>
      </c>
      <c r="B69" s="612"/>
      <c r="C69" s="613"/>
      <c r="D69" s="421">
        <v>65.930259059484897</v>
      </c>
      <c r="E69" s="284">
        <v>65.200211567779505</v>
      </c>
      <c r="F69" s="284">
        <v>64.558132246944496</v>
      </c>
      <c r="G69" s="284">
        <v>64.774600781949204</v>
      </c>
      <c r="H69" s="284">
        <v>64.387909721668393</v>
      </c>
      <c r="I69" s="284">
        <v>64.064111589528693</v>
      </c>
      <c r="J69" s="284">
        <v>63.798169759046303</v>
      </c>
      <c r="K69" s="284">
        <v>63.707698157558198</v>
      </c>
      <c r="L69" s="284">
        <v>63.2322695035461</v>
      </c>
      <c r="M69" s="284">
        <v>63.280034728502699</v>
      </c>
      <c r="N69" s="284">
        <v>63.670909426305101</v>
      </c>
    </row>
    <row r="70" spans="1:14" s="321" customFormat="1" ht="24" customHeight="1" x14ac:dyDescent="0.2">
      <c r="A70" s="587" t="s">
        <v>279</v>
      </c>
      <c r="B70" s="588"/>
      <c r="C70" s="589"/>
      <c r="D70" s="420">
        <v>4211</v>
      </c>
      <c r="E70" s="276">
        <v>3963</v>
      </c>
      <c r="F70" s="276">
        <v>3954</v>
      </c>
      <c r="G70" s="276">
        <v>3884</v>
      </c>
      <c r="H70" s="276">
        <v>3783</v>
      </c>
      <c r="I70" s="276">
        <v>3702</v>
      </c>
      <c r="J70" s="276">
        <v>3535</v>
      </c>
      <c r="K70" s="276">
        <v>3405</v>
      </c>
      <c r="L70" s="276">
        <v>3226</v>
      </c>
      <c r="M70" s="276">
        <v>3136</v>
      </c>
      <c r="N70" s="276">
        <v>3147</v>
      </c>
    </row>
    <row r="71" spans="1:14" s="321" customFormat="1" x14ac:dyDescent="0.2">
      <c r="A71" s="611" t="s">
        <v>307</v>
      </c>
      <c r="B71" s="612"/>
      <c r="C71" s="613"/>
      <c r="D71" s="421">
        <v>6.3982374838562599</v>
      </c>
      <c r="E71" s="284">
        <v>6.16502286798793</v>
      </c>
      <c r="F71" s="284">
        <v>6.1955499843309303</v>
      </c>
      <c r="G71" s="284">
        <v>6.0985758475041996</v>
      </c>
      <c r="H71" s="284">
        <v>6.0339740011165199</v>
      </c>
      <c r="I71" s="284">
        <v>6.06080450549271</v>
      </c>
      <c r="J71" s="284">
        <v>5.9356896985979404</v>
      </c>
      <c r="K71" s="284">
        <v>5.8850979985481704</v>
      </c>
      <c r="L71" s="284">
        <v>5.7198581560283701</v>
      </c>
      <c r="M71" s="284">
        <v>5.6723221068624996</v>
      </c>
      <c r="N71" s="284">
        <v>5.8052019922523499</v>
      </c>
    </row>
    <row r="72" spans="1:14" s="419" customFormat="1" ht="21" customHeight="1" x14ac:dyDescent="0.2">
      <c r="A72" s="450" t="s">
        <v>314</v>
      </c>
      <c r="B72" s="451"/>
      <c r="C72" s="452"/>
      <c r="D72" s="453">
        <v>4.7004032222961802</v>
      </c>
      <c r="E72" s="173">
        <v>4.8080640211640802</v>
      </c>
      <c r="F72" s="173">
        <v>4.8931191080013203</v>
      </c>
      <c r="G72" s="173">
        <v>4.8947747397039896</v>
      </c>
      <c r="H72" s="173">
        <v>4.9075067568322099</v>
      </c>
      <c r="I72" s="173">
        <v>4.9220889182327401</v>
      </c>
      <c r="J72" s="173">
        <v>4.9536315581755996</v>
      </c>
      <c r="K72" s="173">
        <v>4.9749936302932598</v>
      </c>
      <c r="L72" s="173">
        <v>4.9852813524355097</v>
      </c>
      <c r="M72" s="173">
        <v>4.95670554317803</v>
      </c>
      <c r="N72" s="173">
        <v>4.9239562670966501</v>
      </c>
    </row>
    <row r="73" spans="1:14" x14ac:dyDescent="0.2">
      <c r="A73" s="443" t="s">
        <v>308</v>
      </c>
      <c r="B73" s="424"/>
      <c r="C73" s="441"/>
      <c r="D73" s="619" t="s">
        <v>10</v>
      </c>
      <c r="E73" s="619"/>
      <c r="F73" s="619"/>
      <c r="G73" s="619"/>
      <c r="H73" s="619"/>
      <c r="I73" s="619"/>
      <c r="J73" s="619"/>
      <c r="K73" s="619"/>
      <c r="L73" s="619"/>
      <c r="M73" s="619"/>
      <c r="N73" s="620"/>
    </row>
    <row r="74" spans="1:14" s="419" customFormat="1" ht="22.5" customHeight="1" x14ac:dyDescent="0.2">
      <c r="A74" s="442"/>
      <c r="B74" s="612"/>
      <c r="C74" s="428" t="s">
        <v>180</v>
      </c>
      <c r="D74" s="417">
        <v>58941</v>
      </c>
      <c r="E74" s="418">
        <v>57656</v>
      </c>
      <c r="F74" s="418">
        <v>57369</v>
      </c>
      <c r="G74" s="418">
        <v>57427</v>
      </c>
      <c r="H74" s="418">
        <v>55977</v>
      </c>
      <c r="I74" s="418">
        <v>54452</v>
      </c>
      <c r="J74" s="418">
        <v>52962</v>
      </c>
      <c r="K74" s="418">
        <v>51527</v>
      </c>
      <c r="L74" s="418">
        <v>50150</v>
      </c>
      <c r="M74" s="418">
        <v>49056</v>
      </c>
      <c r="N74" s="418">
        <v>48173</v>
      </c>
    </row>
    <row r="75" spans="1:14" s="321" customFormat="1" x14ac:dyDescent="0.2">
      <c r="A75" s="443"/>
      <c r="B75" s="612"/>
      <c r="C75" s="429" t="s">
        <v>305</v>
      </c>
      <c r="D75" s="420">
        <v>14391</v>
      </c>
      <c r="E75" s="276">
        <v>14613</v>
      </c>
      <c r="F75" s="276">
        <v>14870</v>
      </c>
      <c r="G75" s="276">
        <v>14846</v>
      </c>
      <c r="H75" s="276">
        <v>14547</v>
      </c>
      <c r="I75" s="276">
        <v>14283</v>
      </c>
      <c r="J75" s="276">
        <v>14010</v>
      </c>
      <c r="K75" s="276">
        <v>13703</v>
      </c>
      <c r="L75" s="276">
        <v>13534</v>
      </c>
      <c r="M75" s="276">
        <v>13239</v>
      </c>
      <c r="N75" s="276">
        <v>12695</v>
      </c>
    </row>
    <row r="76" spans="1:14" s="321" customFormat="1" x14ac:dyDescent="0.2">
      <c r="A76" s="443"/>
      <c r="B76" s="612"/>
      <c r="C76" s="429" t="s">
        <v>309</v>
      </c>
      <c r="D76" s="421">
        <v>24.4159413650939</v>
      </c>
      <c r="E76" s="284">
        <v>25.345150548078301</v>
      </c>
      <c r="F76" s="284">
        <v>25.919921909045001</v>
      </c>
      <c r="G76" s="284">
        <v>25.851951172793299</v>
      </c>
      <c r="H76" s="284">
        <v>25.987459135001899</v>
      </c>
      <c r="I76" s="284">
        <v>26.230441489752401</v>
      </c>
      <c r="J76" s="284">
        <v>26.452928514784201</v>
      </c>
      <c r="K76" s="284">
        <v>26.593824596813299</v>
      </c>
      <c r="L76" s="284">
        <v>26.9870388833499</v>
      </c>
      <c r="M76" s="284">
        <v>26.987524461839499</v>
      </c>
      <c r="N76" s="284">
        <v>26.3529362921138</v>
      </c>
    </row>
    <row r="77" spans="1:14" s="419" customFormat="1" ht="21" customHeight="1" x14ac:dyDescent="0.2">
      <c r="A77" s="450"/>
      <c r="B77" s="629"/>
      <c r="C77" s="454" t="s">
        <v>315</v>
      </c>
      <c r="D77" s="453">
        <v>4.1923523210324598</v>
      </c>
      <c r="E77" s="173">
        <v>4.3049991207788496</v>
      </c>
      <c r="F77" s="173">
        <v>4.3869551994638902</v>
      </c>
      <c r="G77" s="173">
        <v>4.3855008297883602</v>
      </c>
      <c r="H77" s="173">
        <v>4.3753153257295896</v>
      </c>
      <c r="I77" s="173">
        <v>4.3717409990982796</v>
      </c>
      <c r="J77" s="173">
        <v>4.3946900988558202</v>
      </c>
      <c r="K77" s="173">
        <v>4.4102517339117799</v>
      </c>
      <c r="L77" s="173">
        <v>4.3982265756326404</v>
      </c>
      <c r="M77" s="173">
        <v>4.3761406082992798</v>
      </c>
      <c r="N77" s="173">
        <v>4.32738089998516</v>
      </c>
    </row>
    <row r="78" spans="1:14" x14ac:dyDescent="0.2">
      <c r="A78" s="443"/>
      <c r="B78" s="448"/>
      <c r="C78" s="429"/>
      <c r="D78" s="621" t="s">
        <v>2</v>
      </c>
      <c r="E78" s="621"/>
      <c r="F78" s="621"/>
      <c r="G78" s="621"/>
      <c r="H78" s="621"/>
      <c r="I78" s="621"/>
      <c r="J78" s="621"/>
      <c r="K78" s="621"/>
      <c r="L78" s="621"/>
      <c r="M78" s="621"/>
      <c r="N78" s="622"/>
    </row>
    <row r="79" spans="1:14" s="419" customFormat="1" ht="22.5" customHeight="1" x14ac:dyDescent="0.2">
      <c r="A79" s="442"/>
      <c r="B79" s="612"/>
      <c r="C79" s="428" t="s">
        <v>180</v>
      </c>
      <c r="D79" s="417">
        <v>6874</v>
      </c>
      <c r="E79" s="418">
        <v>6626</v>
      </c>
      <c r="F79" s="418">
        <v>6451</v>
      </c>
      <c r="G79" s="418">
        <v>6260</v>
      </c>
      <c r="H79" s="418">
        <v>6718</v>
      </c>
      <c r="I79" s="418">
        <v>6629</v>
      </c>
      <c r="J79" s="418">
        <v>6593</v>
      </c>
      <c r="K79" s="418">
        <v>6331</v>
      </c>
      <c r="L79" s="418">
        <v>6250</v>
      </c>
      <c r="M79" s="418">
        <v>6230</v>
      </c>
      <c r="N79" s="418">
        <v>6037</v>
      </c>
    </row>
    <row r="80" spans="1:14" s="321" customFormat="1" x14ac:dyDescent="0.2">
      <c r="A80" s="443"/>
      <c r="B80" s="612"/>
      <c r="C80" s="429" t="s">
        <v>305</v>
      </c>
      <c r="D80" s="420">
        <v>3821</v>
      </c>
      <c r="E80" s="276">
        <v>3794</v>
      </c>
      <c r="F80" s="276">
        <v>3795</v>
      </c>
      <c r="G80" s="276">
        <v>3704</v>
      </c>
      <c r="H80" s="276">
        <v>3997</v>
      </c>
      <c r="I80" s="276">
        <v>3965</v>
      </c>
      <c r="J80" s="276">
        <v>4015</v>
      </c>
      <c r="K80" s="276">
        <v>3890</v>
      </c>
      <c r="L80" s="276">
        <v>3977</v>
      </c>
      <c r="M80" s="276">
        <v>3926</v>
      </c>
      <c r="N80" s="276">
        <v>3852</v>
      </c>
    </row>
    <row r="81" spans="1:17" s="321" customFormat="1" x14ac:dyDescent="0.2">
      <c r="A81" s="443"/>
      <c r="B81" s="612"/>
      <c r="C81" s="429" t="s">
        <v>309</v>
      </c>
      <c r="D81" s="421">
        <v>55.586267093395399</v>
      </c>
      <c r="E81" s="284">
        <v>57.259281617869</v>
      </c>
      <c r="F81" s="284">
        <v>58.828088668423497</v>
      </c>
      <c r="G81" s="284">
        <v>59.169329073482402</v>
      </c>
      <c r="H81" s="284">
        <v>59.496874069663598</v>
      </c>
      <c r="I81" s="284">
        <v>59.812943128676999</v>
      </c>
      <c r="J81" s="284">
        <v>60.897922038525699</v>
      </c>
      <c r="K81" s="284">
        <v>61.443689780445403</v>
      </c>
      <c r="L81" s="284">
        <v>63.631999999999998</v>
      </c>
      <c r="M81" s="284">
        <v>63.017656500802602</v>
      </c>
      <c r="N81" s="284">
        <v>63.806526420407501</v>
      </c>
    </row>
    <row r="82" spans="1:17" s="419" customFormat="1" ht="21" customHeight="1" x14ac:dyDescent="0.2">
      <c r="A82" s="450"/>
      <c r="B82" s="629"/>
      <c r="C82" s="454" t="s">
        <v>315</v>
      </c>
      <c r="D82" s="453">
        <v>6.2266468904854797</v>
      </c>
      <c r="E82" s="173">
        <v>6.3499200653860797</v>
      </c>
      <c r="F82" s="173">
        <v>6.4874072124046496</v>
      </c>
      <c r="G82" s="173">
        <v>6.5408191502006803</v>
      </c>
      <c r="H82" s="173">
        <v>6.5590503660544597</v>
      </c>
      <c r="I82" s="173">
        <v>6.5829860075099802</v>
      </c>
      <c r="J82" s="173">
        <v>6.6275083283003999</v>
      </c>
      <c r="K82" s="173">
        <v>6.6855775460600197</v>
      </c>
      <c r="L82" s="173">
        <v>6.6924570761198003</v>
      </c>
      <c r="M82" s="173">
        <v>6.6304639348823802</v>
      </c>
      <c r="N82" s="173">
        <v>6.6423686029371503</v>
      </c>
    </row>
    <row r="83" spans="1:17" s="419" customFormat="1" ht="13.5" customHeight="1" x14ac:dyDescent="0.2">
      <c r="A83" s="455"/>
      <c r="B83" s="424"/>
      <c r="C83" s="456"/>
      <c r="D83" s="457"/>
      <c r="E83" s="457"/>
      <c r="F83" s="457"/>
      <c r="G83" s="457"/>
      <c r="H83" s="457"/>
      <c r="I83" s="457"/>
      <c r="J83" s="457"/>
      <c r="K83" s="356"/>
      <c r="L83" s="356"/>
      <c r="M83" s="356"/>
      <c r="N83" s="323" t="s">
        <v>8</v>
      </c>
    </row>
    <row r="84" spans="1:17" s="419" customFormat="1" ht="13.5" customHeight="1" x14ac:dyDescent="0.2">
      <c r="A84" s="630" t="s">
        <v>385</v>
      </c>
      <c r="B84" s="630"/>
      <c r="C84" s="630"/>
      <c r="D84" s="630"/>
      <c r="E84" s="630"/>
      <c r="F84" s="630"/>
      <c r="G84" s="630"/>
      <c r="H84" s="630"/>
      <c r="I84" s="630"/>
      <c r="J84" s="630"/>
      <c r="K84" s="356"/>
      <c r="L84" s="356"/>
      <c r="M84" s="356"/>
      <c r="N84" s="323"/>
    </row>
    <row r="85" spans="1:17" ht="11.25" customHeight="1" x14ac:dyDescent="0.2">
      <c r="A85" s="630" t="s">
        <v>244</v>
      </c>
      <c r="B85" s="630"/>
      <c r="C85" s="630"/>
      <c r="D85" s="630"/>
      <c r="E85" s="630"/>
      <c r="F85" s="630"/>
      <c r="G85" s="630"/>
      <c r="H85" s="630"/>
      <c r="I85" s="630"/>
      <c r="J85" s="630"/>
    </row>
    <row r="86" spans="1:17" ht="11.25" customHeight="1" x14ac:dyDescent="0.2">
      <c r="A86" s="627" t="s">
        <v>272</v>
      </c>
      <c r="B86" s="627"/>
      <c r="C86" s="627"/>
      <c r="D86" s="627"/>
      <c r="E86" s="627"/>
      <c r="F86" s="627"/>
      <c r="G86" s="627"/>
      <c r="H86" s="627"/>
      <c r="I86" s="627"/>
      <c r="J86" s="627"/>
      <c r="K86" s="627"/>
      <c r="L86" s="627"/>
      <c r="M86" s="627"/>
      <c r="N86" s="627"/>
      <c r="O86" s="458"/>
      <c r="P86" s="459"/>
    </row>
    <row r="87" spans="1:17" ht="11.25" customHeight="1" x14ac:dyDescent="0.2">
      <c r="A87" s="628" t="s">
        <v>289</v>
      </c>
      <c r="B87" s="628"/>
      <c r="C87" s="628"/>
      <c r="D87" s="628"/>
      <c r="E87" s="628"/>
      <c r="F87" s="628"/>
      <c r="G87" s="628"/>
      <c r="H87" s="628"/>
      <c r="I87" s="628"/>
      <c r="J87" s="628"/>
      <c r="K87" s="628"/>
      <c r="L87" s="628"/>
      <c r="M87" s="628"/>
      <c r="N87" s="628"/>
      <c r="O87" s="458"/>
      <c r="P87" s="459"/>
      <c r="Q87" s="323"/>
    </row>
    <row r="88" spans="1:17" ht="67.5" customHeight="1" x14ac:dyDescent="0.2">
      <c r="A88" s="558" t="s">
        <v>290</v>
      </c>
      <c r="B88" s="558"/>
      <c r="C88" s="558"/>
      <c r="D88" s="558"/>
      <c r="E88" s="558"/>
      <c r="F88" s="558"/>
      <c r="G88" s="558"/>
      <c r="H88" s="558"/>
      <c r="I88" s="558"/>
      <c r="J88" s="558"/>
      <c r="K88" s="558"/>
      <c r="L88" s="558"/>
      <c r="M88" s="558"/>
      <c r="N88" s="558"/>
      <c r="O88" s="460"/>
      <c r="P88" s="321"/>
      <c r="Q88" s="321"/>
    </row>
    <row r="89" spans="1:17" ht="14.25" customHeight="1" x14ac:dyDescent="0.2">
      <c r="B89" s="371"/>
      <c r="C89" s="371"/>
      <c r="D89" s="371"/>
      <c r="E89" s="371"/>
      <c r="F89" s="371"/>
      <c r="G89" s="371"/>
      <c r="H89" s="371"/>
      <c r="I89" s="371"/>
      <c r="J89" s="371"/>
      <c r="K89" s="371"/>
      <c r="L89" s="371"/>
      <c r="M89" s="371"/>
      <c r="N89" s="371"/>
      <c r="O89" s="371"/>
      <c r="P89" s="371"/>
      <c r="Q89" s="371"/>
    </row>
  </sheetData>
  <mergeCells count="59">
    <mergeCell ref="A86:N86"/>
    <mergeCell ref="A87:N87"/>
    <mergeCell ref="A88:N88"/>
    <mergeCell ref="A71:C71"/>
    <mergeCell ref="D73:N73"/>
    <mergeCell ref="B74:B77"/>
    <mergeCell ref="D78:N78"/>
    <mergeCell ref="B79:B82"/>
    <mergeCell ref="A85:J85"/>
    <mergeCell ref="A84:J84"/>
    <mergeCell ref="A70:C70"/>
    <mergeCell ref="A54:C54"/>
    <mergeCell ref="D55:N55"/>
    <mergeCell ref="D59:N59"/>
    <mergeCell ref="A63:N63"/>
    <mergeCell ref="B64:C64"/>
    <mergeCell ref="D64:N64"/>
    <mergeCell ref="A65:C65"/>
    <mergeCell ref="A66:C66"/>
    <mergeCell ref="A67:C67"/>
    <mergeCell ref="A68:C68"/>
    <mergeCell ref="A69:C69"/>
    <mergeCell ref="A53:C53"/>
    <mergeCell ref="A36:C36"/>
    <mergeCell ref="A37:C37"/>
    <mergeCell ref="D38:N38"/>
    <mergeCell ref="D42:N42"/>
    <mergeCell ref="A46:N46"/>
    <mergeCell ref="B47:C47"/>
    <mergeCell ref="D47:N47"/>
    <mergeCell ref="A48:C48"/>
    <mergeCell ref="A49:C49"/>
    <mergeCell ref="A50:C50"/>
    <mergeCell ref="A51:C51"/>
    <mergeCell ref="A52:C52"/>
    <mergeCell ref="A35:C35"/>
    <mergeCell ref="A18:C18"/>
    <mergeCell ref="A19:C19"/>
    <mergeCell ref="A20:C20"/>
    <mergeCell ref="D21:N21"/>
    <mergeCell ref="D25:N25"/>
    <mergeCell ref="A29:N29"/>
    <mergeCell ref="D30:N30"/>
    <mergeCell ref="A31:C31"/>
    <mergeCell ref="A32:C32"/>
    <mergeCell ref="A33:C33"/>
    <mergeCell ref="A34:C34"/>
    <mergeCell ref="A17:C17"/>
    <mergeCell ref="M2:N2"/>
    <mergeCell ref="A5:N5"/>
    <mergeCell ref="A6:N6"/>
    <mergeCell ref="A9:C11"/>
    <mergeCell ref="D9:N9"/>
    <mergeCell ref="A12:N12"/>
    <mergeCell ref="A13:C13"/>
    <mergeCell ref="D13:N13"/>
    <mergeCell ref="A14:C14"/>
    <mergeCell ref="A15:C15"/>
    <mergeCell ref="A16:C16"/>
  </mergeCells>
  <printOptions horizontalCentered="1"/>
  <pageMargins left="0.39370078740157483" right="0.39370078740157483" top="0.39370078740157483" bottom="0.39370078740157483" header="0" footer="0"/>
  <pageSetup paperSize="9" scale="86" orientation="landscape" r:id="rId1"/>
  <rowBreaks count="3" manualBreakCount="3">
    <brk id="28" max="16383" man="1"/>
    <brk id="45" max="16383" man="1"/>
    <brk id="6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D1D7F-960C-49CC-AC2B-5C75A14BB923}">
  <dimension ref="A1:P67"/>
  <sheetViews>
    <sheetView showGridLines="0" zoomScaleNormal="100" workbookViewId="0"/>
  </sheetViews>
  <sheetFormatPr baseColWidth="10" defaultRowHeight="14.25" x14ac:dyDescent="0.2"/>
  <cols>
    <col min="1" max="1" width="21.625" customWidth="1"/>
    <col min="2" max="3" width="8.625" customWidth="1"/>
    <col min="4" max="4" width="5.625" customWidth="1"/>
    <col min="5" max="5" width="8.625" customWidth="1"/>
    <col min="6" max="6" width="5.625" customWidth="1"/>
    <col min="7" max="7" width="8.625" customWidth="1"/>
    <col min="8" max="8" width="5.625" customWidth="1"/>
    <col min="9" max="9" width="8.625" customWidth="1"/>
    <col min="10" max="10" width="5.625" customWidth="1"/>
    <col min="11" max="16" width="8.625" customWidth="1"/>
  </cols>
  <sheetData>
    <row r="1" spans="1:16" ht="42.6" customHeight="1" x14ac:dyDescent="0.2">
      <c r="A1" s="1"/>
      <c r="B1" s="1"/>
      <c r="C1" s="2"/>
      <c r="D1" s="2"/>
      <c r="E1" s="2"/>
      <c r="F1" s="2"/>
      <c r="G1" s="2"/>
      <c r="H1" s="2"/>
      <c r="I1" s="533"/>
      <c r="J1" s="534"/>
      <c r="K1" s="534"/>
      <c r="L1" s="534"/>
      <c r="M1" s="534"/>
      <c r="N1" s="534"/>
      <c r="O1" s="534"/>
      <c r="P1" s="51" t="s">
        <v>0</v>
      </c>
    </row>
    <row r="2" spans="1:16" x14ac:dyDescent="0.2">
      <c r="A2" s="5"/>
      <c r="B2" s="5"/>
      <c r="C2" s="6"/>
      <c r="D2" s="5"/>
      <c r="E2" s="5"/>
      <c r="F2" s="5"/>
      <c r="G2" s="5"/>
      <c r="H2" s="5"/>
      <c r="I2" s="556"/>
      <c r="J2" s="557"/>
      <c r="K2" s="375"/>
      <c r="L2" s="5"/>
      <c r="M2" s="5"/>
      <c r="N2" s="5"/>
      <c r="O2" s="5"/>
      <c r="P2" s="5"/>
    </row>
    <row r="3" spans="1:16" x14ac:dyDescent="0.2">
      <c r="A3" s="5"/>
      <c r="B3" s="5"/>
      <c r="C3" s="5"/>
      <c r="D3" s="6"/>
      <c r="E3" s="5"/>
      <c r="F3" s="5"/>
      <c r="G3" s="5"/>
      <c r="H3" s="5"/>
      <c r="I3" s="5"/>
      <c r="J3" s="5"/>
      <c r="K3" s="5"/>
      <c r="L3" s="5"/>
      <c r="M3" s="5"/>
      <c r="N3" s="5"/>
      <c r="O3" s="5"/>
      <c r="P3" s="5"/>
    </row>
    <row r="4" spans="1:16" x14ac:dyDescent="0.2">
      <c r="A4" s="7" t="s">
        <v>398</v>
      </c>
      <c r="B4" s="8"/>
      <c r="C4" s="8"/>
      <c r="D4" s="8"/>
      <c r="E4" s="8"/>
      <c r="F4" s="8"/>
      <c r="G4" s="8"/>
      <c r="H4" s="8"/>
      <c r="I4" s="8"/>
      <c r="J4" s="8"/>
      <c r="K4" s="8"/>
      <c r="L4" s="9"/>
      <c r="M4" s="530"/>
      <c r="N4" s="530"/>
      <c r="O4" s="530"/>
      <c r="P4" s="530"/>
    </row>
    <row r="5" spans="1:16" x14ac:dyDescent="0.2">
      <c r="A5" s="559" t="s">
        <v>245</v>
      </c>
      <c r="B5" s="559"/>
      <c r="C5" s="559"/>
      <c r="D5" s="559"/>
      <c r="E5" s="559"/>
      <c r="F5" s="559"/>
      <c r="G5" s="559"/>
      <c r="H5" s="559"/>
      <c r="I5" s="559"/>
      <c r="J5" s="559"/>
      <c r="K5" s="559"/>
      <c r="L5" s="158"/>
      <c r="M5" s="158"/>
      <c r="N5" s="158"/>
      <c r="O5" s="158"/>
      <c r="P5" s="158"/>
    </row>
    <row r="6" spans="1:16" x14ac:dyDescent="0.2">
      <c r="A6" s="310" t="str">
        <f>CONCATENATE("Deutschland und Länder ","(Hauptsitz des Arbeitgebers",TEXT(0,"#¹⁾"),", Gebietsstand ",TEXT(Impressum!C16,"MMMM")," ",TEXT(Impressum!C16,"JJJJ"),")")</f>
        <v>Deutschland und Länder (Hauptsitz des Arbeitgebers¹⁾, Gebietsstand Juni 2024)</v>
      </c>
      <c r="B6" s="124"/>
      <c r="C6" s="124"/>
      <c r="D6" s="124"/>
      <c r="E6" s="124"/>
      <c r="F6" s="124"/>
      <c r="G6" s="124"/>
      <c r="H6" s="124"/>
      <c r="I6" s="124"/>
      <c r="J6" s="124"/>
      <c r="K6" s="124"/>
      <c r="L6" s="124"/>
      <c r="M6" s="124"/>
      <c r="N6" s="124"/>
      <c r="O6" s="124"/>
      <c r="P6" s="124"/>
    </row>
    <row r="7" spans="1:16" x14ac:dyDescent="0.2">
      <c r="A7" s="581" t="s">
        <v>427</v>
      </c>
      <c r="B7" s="581"/>
      <c r="C7" s="581"/>
      <c r="D7" s="581"/>
      <c r="E7" s="581"/>
      <c r="F7" s="581"/>
      <c r="G7" s="581"/>
      <c r="H7" s="581"/>
      <c r="I7" s="581"/>
      <c r="J7" s="581"/>
      <c r="K7" s="581"/>
      <c r="L7" s="581"/>
      <c r="M7" s="581"/>
      <c r="N7" s="581"/>
    </row>
    <row r="9" spans="1:16" x14ac:dyDescent="0.2">
      <c r="A9" s="561" t="s">
        <v>394</v>
      </c>
      <c r="B9" s="560" t="s">
        <v>200</v>
      </c>
      <c r="C9" s="560" t="s">
        <v>5</v>
      </c>
      <c r="D9" s="560"/>
      <c r="E9" s="560"/>
      <c r="F9" s="560"/>
      <c r="G9" s="560"/>
      <c r="H9" s="560"/>
      <c r="I9" s="560"/>
      <c r="J9" s="560"/>
      <c r="K9" s="560" t="s">
        <v>3</v>
      </c>
      <c r="L9" s="560"/>
      <c r="M9" s="560" t="s">
        <v>231</v>
      </c>
      <c r="N9" s="560"/>
      <c r="O9" s="560"/>
      <c r="P9" s="560" t="s">
        <v>274</v>
      </c>
    </row>
    <row r="10" spans="1:16" x14ac:dyDescent="0.2">
      <c r="A10" s="561"/>
      <c r="B10" s="560"/>
      <c r="C10" s="560" t="s">
        <v>266</v>
      </c>
      <c r="D10" s="560" t="s">
        <v>389</v>
      </c>
      <c r="E10" s="565" t="s">
        <v>4</v>
      </c>
      <c r="F10" s="565"/>
      <c r="G10" s="560" t="s">
        <v>268</v>
      </c>
      <c r="H10" s="560" t="s">
        <v>238</v>
      </c>
      <c r="I10" s="560" t="s">
        <v>235</v>
      </c>
      <c r="J10" s="560" t="s">
        <v>238</v>
      </c>
      <c r="K10" s="560"/>
      <c r="L10" s="560"/>
      <c r="M10" s="560"/>
      <c r="N10" s="560"/>
      <c r="O10" s="560"/>
      <c r="P10" s="560"/>
    </row>
    <row r="11" spans="1:16" ht="67.5" x14ac:dyDescent="0.2">
      <c r="A11" s="561"/>
      <c r="B11" s="560"/>
      <c r="C11" s="560"/>
      <c r="D11" s="560"/>
      <c r="E11" s="531" t="s">
        <v>267</v>
      </c>
      <c r="F11" s="531" t="s">
        <v>238</v>
      </c>
      <c r="G11" s="560"/>
      <c r="H11" s="560"/>
      <c r="I11" s="560"/>
      <c r="J11" s="560"/>
      <c r="K11" s="531" t="s">
        <v>1</v>
      </c>
      <c r="L11" s="531" t="s">
        <v>223</v>
      </c>
      <c r="M11" s="531" t="s">
        <v>239</v>
      </c>
      <c r="N11" s="532" t="s">
        <v>6</v>
      </c>
      <c r="O11" s="531" t="s">
        <v>7</v>
      </c>
      <c r="P11" s="560"/>
    </row>
    <row r="12" spans="1:16" x14ac:dyDescent="0.2">
      <c r="A12" s="561"/>
      <c r="B12" s="12">
        <v>1</v>
      </c>
      <c r="C12" s="12">
        <v>2</v>
      </c>
      <c r="D12" s="12">
        <v>3</v>
      </c>
      <c r="E12" s="12">
        <v>4</v>
      </c>
      <c r="F12" s="12">
        <v>5</v>
      </c>
      <c r="G12" s="12">
        <v>6</v>
      </c>
      <c r="H12" s="12">
        <v>7</v>
      </c>
      <c r="I12" s="12">
        <v>8</v>
      </c>
      <c r="J12" s="12">
        <v>9</v>
      </c>
      <c r="K12" s="12">
        <v>10</v>
      </c>
      <c r="L12" s="12">
        <v>11</v>
      </c>
      <c r="M12" s="12">
        <v>12</v>
      </c>
      <c r="N12" s="12">
        <v>13</v>
      </c>
      <c r="O12" s="12">
        <v>14</v>
      </c>
      <c r="P12" s="12">
        <v>15</v>
      </c>
    </row>
    <row r="13" spans="1:16" x14ac:dyDescent="0.2">
      <c r="A13" s="277" t="s">
        <v>399</v>
      </c>
      <c r="B13" s="269">
        <v>178690</v>
      </c>
      <c r="C13" s="269">
        <v>68850</v>
      </c>
      <c r="D13" s="270">
        <v>38.530415803906202</v>
      </c>
      <c r="E13" s="269">
        <v>43061</v>
      </c>
      <c r="F13" s="270">
        <v>24.098158822541802</v>
      </c>
      <c r="G13" s="269">
        <v>63609</v>
      </c>
      <c r="H13" s="270">
        <v>35.597403324192697</v>
      </c>
      <c r="I13" s="269">
        <v>46231</v>
      </c>
      <c r="J13" s="270">
        <v>25.872180871901101</v>
      </c>
      <c r="K13" s="384">
        <v>30626036.885714401</v>
      </c>
      <c r="L13" s="384">
        <v>25720072.490368001</v>
      </c>
      <c r="M13" s="385">
        <v>1241611.0041486199</v>
      </c>
      <c r="N13" s="384">
        <v>916845.69556277106</v>
      </c>
      <c r="O13" s="384">
        <v>324765.30858584098</v>
      </c>
      <c r="P13" s="384">
        <v>225791.80638529401</v>
      </c>
    </row>
    <row r="14" spans="1:16" x14ac:dyDescent="0.2">
      <c r="A14" s="263" t="s">
        <v>10</v>
      </c>
      <c r="B14" s="13">
        <v>166580</v>
      </c>
      <c r="C14" s="13">
        <v>61757</v>
      </c>
      <c r="D14" s="14">
        <v>37.073478208668497</v>
      </c>
      <c r="E14" s="13">
        <v>37225</v>
      </c>
      <c r="F14" s="14">
        <v>22.3466202425261</v>
      </c>
      <c r="G14" s="13">
        <v>59808</v>
      </c>
      <c r="H14" s="14">
        <v>35.903469804298197</v>
      </c>
      <c r="I14" s="13">
        <v>45015</v>
      </c>
      <c r="J14" s="14">
        <v>27.023051987033298</v>
      </c>
      <c r="K14" s="20">
        <v>23968160.3055554</v>
      </c>
      <c r="L14" s="19">
        <v>20091320.022510801</v>
      </c>
      <c r="M14" s="386">
        <v>958807.22002163599</v>
      </c>
      <c r="N14" s="19">
        <v>657484.94000721804</v>
      </c>
      <c r="O14" s="19">
        <v>301322.28001441603</v>
      </c>
      <c r="P14" s="19">
        <v>137760.424639259</v>
      </c>
    </row>
    <row r="15" spans="1:16" x14ac:dyDescent="0.2">
      <c r="A15" s="156" t="s">
        <v>2</v>
      </c>
      <c r="B15" s="15">
        <v>12110</v>
      </c>
      <c r="C15" s="15">
        <v>7093</v>
      </c>
      <c r="D15" s="16">
        <v>58.571428571428598</v>
      </c>
      <c r="E15" s="15">
        <v>5836</v>
      </c>
      <c r="F15" s="16">
        <v>48.191577208918297</v>
      </c>
      <c r="G15" s="13">
        <v>3801</v>
      </c>
      <c r="H15" s="16">
        <v>31.3872832369942</v>
      </c>
      <c r="I15" s="15">
        <v>1216</v>
      </c>
      <c r="J15" s="16">
        <v>10.0412881915772</v>
      </c>
      <c r="K15" s="161">
        <v>6657876.58015873</v>
      </c>
      <c r="L15" s="162">
        <v>5628752.4678571504</v>
      </c>
      <c r="M15" s="387">
        <v>282803.78412698099</v>
      </c>
      <c r="N15" s="162">
        <v>259360.75555555499</v>
      </c>
      <c r="O15" s="162">
        <v>23443.028571425999</v>
      </c>
      <c r="P15" s="162">
        <v>88031.381746035302</v>
      </c>
    </row>
    <row r="16" spans="1:16" x14ac:dyDescent="0.2">
      <c r="A16" s="510" t="s">
        <v>400</v>
      </c>
      <c r="B16" s="269">
        <v>6156</v>
      </c>
      <c r="C16" s="269">
        <v>2543</v>
      </c>
      <c r="D16" s="270">
        <v>41.309291747888203</v>
      </c>
      <c r="E16" s="269">
        <v>1529</v>
      </c>
      <c r="F16" s="270">
        <v>24.837556855100701</v>
      </c>
      <c r="G16" s="269">
        <v>2054</v>
      </c>
      <c r="H16" s="270">
        <v>33.365821962313198</v>
      </c>
      <c r="I16" s="269">
        <v>1559</v>
      </c>
      <c r="J16" s="270">
        <v>25.324886289798599</v>
      </c>
      <c r="K16" s="279">
        <v>820637.18437951303</v>
      </c>
      <c r="L16" s="279">
        <v>680061.79870130203</v>
      </c>
      <c r="M16" s="388">
        <v>32275.696428569401</v>
      </c>
      <c r="N16" s="279">
        <v>23365.154689753199</v>
      </c>
      <c r="O16" s="279">
        <v>8910.5417388162004</v>
      </c>
      <c r="P16" s="279">
        <v>5510.9603174609001</v>
      </c>
    </row>
    <row r="17" spans="1:16" x14ac:dyDescent="0.2">
      <c r="A17" s="263" t="s">
        <v>10</v>
      </c>
      <c r="B17" s="13">
        <v>5689</v>
      </c>
      <c r="C17" s="13">
        <v>2242</v>
      </c>
      <c r="D17" s="14">
        <v>39.409386535419202</v>
      </c>
      <c r="E17" s="13">
        <v>1276</v>
      </c>
      <c r="F17" s="14">
        <v>22.429249428722098</v>
      </c>
      <c r="G17" s="13">
        <v>1935</v>
      </c>
      <c r="H17" s="14">
        <v>34.013007558446098</v>
      </c>
      <c r="I17" s="13">
        <v>1512</v>
      </c>
      <c r="J17" s="14">
        <v>26.5776059061346</v>
      </c>
      <c r="K17" s="19">
        <v>640115.60104617896</v>
      </c>
      <c r="L17" s="19">
        <v>521603.21536796901</v>
      </c>
      <c r="M17" s="386">
        <v>24459.196428570001</v>
      </c>
      <c r="N17" s="19">
        <v>16538.988023086898</v>
      </c>
      <c r="O17" s="19">
        <v>7920.2084054831003</v>
      </c>
      <c r="P17" s="19">
        <v>3105.9603174603999</v>
      </c>
    </row>
    <row r="18" spans="1:16" x14ac:dyDescent="0.2">
      <c r="A18" s="156" t="s">
        <v>2</v>
      </c>
      <c r="B18" s="15">
        <v>467</v>
      </c>
      <c r="C18" s="15">
        <v>301</v>
      </c>
      <c r="D18" s="16">
        <v>64.453961456102803</v>
      </c>
      <c r="E18" s="15">
        <v>253</v>
      </c>
      <c r="F18" s="16">
        <v>54.175588865096401</v>
      </c>
      <c r="G18" s="13">
        <v>119</v>
      </c>
      <c r="H18" s="16">
        <v>25.4817987152034</v>
      </c>
      <c r="I18" s="15">
        <v>47</v>
      </c>
      <c r="J18" s="16">
        <v>10.0642398286938</v>
      </c>
      <c r="K18" s="162">
        <v>180521.58333333299</v>
      </c>
      <c r="L18" s="162">
        <v>158458.583333332</v>
      </c>
      <c r="M18" s="387">
        <v>7816.4999999993997</v>
      </c>
      <c r="N18" s="162">
        <v>6826.1666666663004</v>
      </c>
      <c r="O18" s="162">
        <v>990.33333333309997</v>
      </c>
      <c r="P18" s="162">
        <v>2405.0000000005002</v>
      </c>
    </row>
    <row r="19" spans="1:16" x14ac:dyDescent="0.2">
      <c r="A19" s="510" t="s">
        <v>401</v>
      </c>
      <c r="B19" s="269">
        <v>5486</v>
      </c>
      <c r="C19" s="269">
        <v>1493</v>
      </c>
      <c r="D19" s="270">
        <v>27.2147283995625</v>
      </c>
      <c r="E19" s="269">
        <v>860</v>
      </c>
      <c r="F19" s="270">
        <v>15.676266861101</v>
      </c>
      <c r="G19" s="269">
        <v>2068</v>
      </c>
      <c r="H19" s="270">
        <v>37.695953335763797</v>
      </c>
      <c r="I19" s="269">
        <v>1925</v>
      </c>
      <c r="J19" s="270">
        <v>35.0893182646737</v>
      </c>
      <c r="K19" s="279">
        <v>998796.10880230903</v>
      </c>
      <c r="L19" s="279">
        <v>853469.09751082002</v>
      </c>
      <c r="M19" s="388">
        <v>41265.318831169199</v>
      </c>
      <c r="N19" s="279">
        <v>27970.081601732902</v>
      </c>
      <c r="O19" s="279">
        <v>13295.237229436299</v>
      </c>
      <c r="P19" s="279">
        <v>6341.3508658002002</v>
      </c>
    </row>
    <row r="20" spans="1:16" x14ac:dyDescent="0.2">
      <c r="A20" s="263" t="s">
        <v>10</v>
      </c>
      <c r="B20" s="13">
        <v>5353</v>
      </c>
      <c r="C20" s="13">
        <v>1420</v>
      </c>
      <c r="D20" s="14">
        <v>26.527181019988799</v>
      </c>
      <c r="E20" s="13">
        <v>799</v>
      </c>
      <c r="F20" s="14">
        <v>14.9262096020923</v>
      </c>
      <c r="G20" s="13">
        <v>2020</v>
      </c>
      <c r="H20" s="14">
        <v>37.735849056603797</v>
      </c>
      <c r="I20" s="13">
        <v>1913</v>
      </c>
      <c r="J20" s="14">
        <v>35.736969923407401</v>
      </c>
      <c r="K20" s="19">
        <v>826613.525468976</v>
      </c>
      <c r="L20" s="19">
        <v>705822.59751082002</v>
      </c>
      <c r="M20" s="386">
        <v>33860.652164502702</v>
      </c>
      <c r="N20" s="19">
        <v>21088.331601733102</v>
      </c>
      <c r="O20" s="19">
        <v>12772.320562769601</v>
      </c>
      <c r="P20" s="19">
        <v>3543.1841991337001</v>
      </c>
    </row>
    <row r="21" spans="1:16" x14ac:dyDescent="0.2">
      <c r="A21" s="156" t="s">
        <v>2</v>
      </c>
      <c r="B21" s="15">
        <v>133</v>
      </c>
      <c r="C21" s="15">
        <v>73</v>
      </c>
      <c r="D21" s="16">
        <v>54.887218045112803</v>
      </c>
      <c r="E21" s="15">
        <v>61</v>
      </c>
      <c r="F21" s="16">
        <v>45.864661654135297</v>
      </c>
      <c r="G21" s="13">
        <v>48</v>
      </c>
      <c r="H21" s="16">
        <v>36.090225563909797</v>
      </c>
      <c r="I21" s="15">
        <v>12</v>
      </c>
      <c r="J21" s="16">
        <v>9.0225563909774404</v>
      </c>
      <c r="K21" s="162">
        <v>172182.58333333299</v>
      </c>
      <c r="L21" s="162">
        <v>147646.5</v>
      </c>
      <c r="M21" s="387">
        <v>7404.6666666664996</v>
      </c>
      <c r="N21" s="162">
        <v>6881.7499999997999</v>
      </c>
      <c r="O21" s="162">
        <v>522.91666666670005</v>
      </c>
      <c r="P21" s="162">
        <v>2798.1666666665001</v>
      </c>
    </row>
    <row r="22" spans="1:16" x14ac:dyDescent="0.2">
      <c r="A22" s="510" t="s">
        <v>402</v>
      </c>
      <c r="B22" s="267">
        <v>16885</v>
      </c>
      <c r="C22" s="267">
        <v>6244</v>
      </c>
      <c r="D22" s="268">
        <v>36.979567663606801</v>
      </c>
      <c r="E22" s="267">
        <v>3663</v>
      </c>
      <c r="F22" s="268">
        <v>21.6938110749186</v>
      </c>
      <c r="G22" s="269">
        <v>6237</v>
      </c>
      <c r="H22" s="268">
        <v>36.938110749185697</v>
      </c>
      <c r="I22" s="267">
        <v>4404</v>
      </c>
      <c r="J22" s="268">
        <v>26.082321587207598</v>
      </c>
      <c r="K22" s="282">
        <v>2587687.3151876</v>
      </c>
      <c r="L22" s="282">
        <v>2134280.6268037502</v>
      </c>
      <c r="M22" s="389">
        <v>102059.369841272</v>
      </c>
      <c r="N22" s="282">
        <v>73285.939898993398</v>
      </c>
      <c r="O22" s="282">
        <v>28773.429942278199</v>
      </c>
      <c r="P22" s="282">
        <v>15859.575144300699</v>
      </c>
    </row>
    <row r="23" spans="1:16" x14ac:dyDescent="0.2">
      <c r="A23" s="263" t="s">
        <v>10</v>
      </c>
      <c r="B23" s="13">
        <v>15708</v>
      </c>
      <c r="C23" s="13">
        <v>5642</v>
      </c>
      <c r="D23" s="14">
        <v>35.918003565062399</v>
      </c>
      <c r="E23" s="13">
        <v>3188</v>
      </c>
      <c r="F23" s="14">
        <v>20.295390883626201</v>
      </c>
      <c r="G23" s="13">
        <v>5790</v>
      </c>
      <c r="H23" s="14">
        <v>36.860198624904498</v>
      </c>
      <c r="I23" s="13">
        <v>4276</v>
      </c>
      <c r="J23" s="14">
        <v>27.221797810033099</v>
      </c>
      <c r="K23" s="19">
        <v>2038754.75566379</v>
      </c>
      <c r="L23" s="19">
        <v>1670628.85894661</v>
      </c>
      <c r="M23" s="386">
        <v>79099.953174605602</v>
      </c>
      <c r="N23" s="19">
        <v>53695.773232327199</v>
      </c>
      <c r="O23" s="19">
        <v>25404.179942278399</v>
      </c>
      <c r="P23" s="19">
        <v>11994.7418109668</v>
      </c>
    </row>
    <row r="24" spans="1:16" x14ac:dyDescent="0.2">
      <c r="A24" s="156" t="s">
        <v>2</v>
      </c>
      <c r="B24" s="154">
        <v>1177</v>
      </c>
      <c r="C24" s="154">
        <v>602</v>
      </c>
      <c r="D24" s="155">
        <v>51.146983857264203</v>
      </c>
      <c r="E24" s="154">
        <v>475</v>
      </c>
      <c r="F24" s="155">
        <v>40.356839422260002</v>
      </c>
      <c r="G24" s="368">
        <v>447</v>
      </c>
      <c r="H24" s="155">
        <v>37.9779099405268</v>
      </c>
      <c r="I24" s="154">
        <v>128</v>
      </c>
      <c r="J24" s="155">
        <v>10.875106202209</v>
      </c>
      <c r="K24" s="162">
        <v>548932.559523809</v>
      </c>
      <c r="L24" s="162">
        <v>463651.76785714098</v>
      </c>
      <c r="M24" s="387">
        <v>22959.416666665998</v>
      </c>
      <c r="N24" s="162">
        <v>19590.166666666199</v>
      </c>
      <c r="O24" s="162">
        <v>3369.2499999997999</v>
      </c>
      <c r="P24" s="162">
        <v>3864.8333333339001</v>
      </c>
    </row>
    <row r="25" spans="1:16" x14ac:dyDescent="0.2">
      <c r="A25" s="510" t="s">
        <v>403</v>
      </c>
      <c r="B25" s="267">
        <v>1829</v>
      </c>
      <c r="C25" s="267">
        <v>620</v>
      </c>
      <c r="D25" s="268">
        <v>33.8983050847458</v>
      </c>
      <c r="E25" s="267">
        <v>379</v>
      </c>
      <c r="F25" s="268">
        <v>20.721705850191402</v>
      </c>
      <c r="G25" s="269">
        <v>674</v>
      </c>
      <c r="H25" s="268">
        <v>36.850738108255896</v>
      </c>
      <c r="I25" s="267">
        <v>535</v>
      </c>
      <c r="J25" s="268">
        <v>29.250956806998399</v>
      </c>
      <c r="K25" s="279">
        <v>289972.65681818099</v>
      </c>
      <c r="L25" s="279">
        <v>246778.33997114</v>
      </c>
      <c r="M25" s="388">
        <v>11855.583333331901</v>
      </c>
      <c r="N25" s="279">
        <v>8561.3888888872007</v>
      </c>
      <c r="O25" s="279">
        <v>3294.1944444446999</v>
      </c>
      <c r="P25" s="279">
        <v>1740.1666666668</v>
      </c>
    </row>
    <row r="26" spans="1:16" x14ac:dyDescent="0.2">
      <c r="A26" s="263" t="s">
        <v>10</v>
      </c>
      <c r="B26" s="13">
        <v>1772</v>
      </c>
      <c r="C26" s="13">
        <v>585</v>
      </c>
      <c r="D26" s="14">
        <v>33.013544018058703</v>
      </c>
      <c r="E26" s="13">
        <v>349</v>
      </c>
      <c r="F26" s="14">
        <v>19.695259593679499</v>
      </c>
      <c r="G26" s="13">
        <v>657</v>
      </c>
      <c r="H26" s="14">
        <v>37.076749435665903</v>
      </c>
      <c r="I26" s="13">
        <v>530</v>
      </c>
      <c r="J26" s="14">
        <v>29.909706546275402</v>
      </c>
      <c r="K26" s="19">
        <v>225675.90681818101</v>
      </c>
      <c r="L26" s="19">
        <v>191585.58997114</v>
      </c>
      <c r="M26" s="386">
        <v>9104.8333333319006</v>
      </c>
      <c r="N26" s="19">
        <v>5938.4722222206001</v>
      </c>
      <c r="O26" s="19">
        <v>3166.3611111113</v>
      </c>
      <c r="P26" s="19">
        <v>1226.4999999997999</v>
      </c>
    </row>
    <row r="27" spans="1:16" x14ac:dyDescent="0.2">
      <c r="A27" s="156" t="s">
        <v>2</v>
      </c>
      <c r="B27" s="15">
        <v>57</v>
      </c>
      <c r="C27" s="15">
        <v>35</v>
      </c>
      <c r="D27" s="16">
        <v>61.403508771929801</v>
      </c>
      <c r="E27" s="15">
        <v>30</v>
      </c>
      <c r="F27" s="16">
        <v>52.631578947368403</v>
      </c>
      <c r="G27" s="13">
        <v>17</v>
      </c>
      <c r="H27" s="16">
        <v>29.824561403508799</v>
      </c>
      <c r="I27" s="15">
        <v>5</v>
      </c>
      <c r="J27" s="16">
        <v>8.7719298245614006</v>
      </c>
      <c r="K27" s="162">
        <v>64296.749999999898</v>
      </c>
      <c r="L27" s="162">
        <v>55192.749999999804</v>
      </c>
      <c r="M27" s="387">
        <v>2750.75</v>
      </c>
      <c r="N27" s="162">
        <v>2622.9166666666001</v>
      </c>
      <c r="O27" s="162">
        <v>127.83333333340001</v>
      </c>
      <c r="P27" s="162">
        <v>513.66666666699996</v>
      </c>
    </row>
    <row r="28" spans="1:16" x14ac:dyDescent="0.2">
      <c r="A28" s="510" t="s">
        <v>404</v>
      </c>
      <c r="B28" s="267">
        <v>37165</v>
      </c>
      <c r="C28" s="267">
        <v>16028</v>
      </c>
      <c r="D28" s="268">
        <v>43.126597605273801</v>
      </c>
      <c r="E28" s="267">
        <v>10641</v>
      </c>
      <c r="F28" s="268">
        <v>28.631777209740299</v>
      </c>
      <c r="G28" s="269">
        <v>12672</v>
      </c>
      <c r="H28" s="268">
        <v>34.096596259922002</v>
      </c>
      <c r="I28" s="267">
        <v>8465</v>
      </c>
      <c r="J28" s="268">
        <v>22.7768061348043</v>
      </c>
      <c r="K28" s="279">
        <v>7143196.5269841198</v>
      </c>
      <c r="L28" s="279">
        <v>5904734.5872294297</v>
      </c>
      <c r="M28" s="388">
        <v>286347.69296536798</v>
      </c>
      <c r="N28" s="279">
        <v>222822.13621933901</v>
      </c>
      <c r="O28" s="279">
        <v>63525.556746028698</v>
      </c>
      <c r="P28" s="279">
        <v>68790.809487735998</v>
      </c>
    </row>
    <row r="29" spans="1:16" x14ac:dyDescent="0.2">
      <c r="A29" s="263" t="s">
        <v>10</v>
      </c>
      <c r="B29" s="13">
        <v>35213</v>
      </c>
      <c r="C29" s="13">
        <v>14817</v>
      </c>
      <c r="D29" s="14">
        <v>42.078209752080198</v>
      </c>
      <c r="E29" s="13">
        <v>9572</v>
      </c>
      <c r="F29" s="14">
        <v>27.183142589384602</v>
      </c>
      <c r="G29" s="13">
        <v>12073</v>
      </c>
      <c r="H29" s="14">
        <v>34.2856331468492</v>
      </c>
      <c r="I29" s="13">
        <v>8323</v>
      </c>
      <c r="J29" s="14">
        <v>23.636157101070602</v>
      </c>
      <c r="K29" s="19">
        <v>5666466.2638888899</v>
      </c>
      <c r="L29" s="19">
        <v>4648291.4919913402</v>
      </c>
      <c r="M29" s="386">
        <v>222882.03106060601</v>
      </c>
      <c r="N29" s="19">
        <v>162805.23621934</v>
      </c>
      <c r="O29" s="19">
        <v>60076.794841266499</v>
      </c>
      <c r="P29" s="19">
        <v>43835.959487736101</v>
      </c>
    </row>
    <row r="30" spans="1:16" x14ac:dyDescent="0.2">
      <c r="A30" s="156" t="s">
        <v>2</v>
      </c>
      <c r="B30" s="154">
        <v>1952</v>
      </c>
      <c r="C30" s="154">
        <v>1211</v>
      </c>
      <c r="D30" s="155">
        <v>62.038934426229503</v>
      </c>
      <c r="E30" s="154">
        <v>1069</v>
      </c>
      <c r="F30" s="155">
        <v>54.764344262295097</v>
      </c>
      <c r="G30" s="13">
        <v>599</v>
      </c>
      <c r="H30" s="155">
        <v>30.686475409836099</v>
      </c>
      <c r="I30" s="154">
        <v>142</v>
      </c>
      <c r="J30" s="155">
        <v>7.2745901639344304</v>
      </c>
      <c r="K30" s="162">
        <v>1476730.2630952401</v>
      </c>
      <c r="L30" s="162">
        <v>1256443.0952381</v>
      </c>
      <c r="M30" s="387">
        <v>63465.661904761502</v>
      </c>
      <c r="N30" s="162">
        <v>60016.899999999303</v>
      </c>
      <c r="O30" s="162">
        <v>3448.7619047622002</v>
      </c>
      <c r="P30" s="162">
        <v>24954.8499999999</v>
      </c>
    </row>
    <row r="31" spans="1:16" x14ac:dyDescent="0.2">
      <c r="A31" s="510" t="s">
        <v>405</v>
      </c>
      <c r="B31" s="267">
        <v>13186</v>
      </c>
      <c r="C31" s="267">
        <v>5595</v>
      </c>
      <c r="D31" s="268">
        <v>42.4313666009404</v>
      </c>
      <c r="E31" s="267">
        <v>3809</v>
      </c>
      <c r="F31" s="268">
        <v>28.8866980130441</v>
      </c>
      <c r="G31" s="269">
        <v>4376</v>
      </c>
      <c r="H31" s="268">
        <v>33.186713180646102</v>
      </c>
      <c r="I31" s="267">
        <v>3215</v>
      </c>
      <c r="J31" s="268">
        <v>24.381920218413502</v>
      </c>
      <c r="K31" s="282">
        <v>2573177.2564935</v>
      </c>
      <c r="L31" s="282">
        <v>2202154.50414863</v>
      </c>
      <c r="M31" s="389">
        <v>106845.518722938</v>
      </c>
      <c r="N31" s="282">
        <v>82185.910533908798</v>
      </c>
      <c r="O31" s="282">
        <v>24659.608189029001</v>
      </c>
      <c r="P31" s="282">
        <v>23983.525324677099</v>
      </c>
    </row>
    <row r="32" spans="1:16" x14ac:dyDescent="0.2">
      <c r="A32" s="539" t="s">
        <v>10</v>
      </c>
      <c r="B32" s="13">
        <v>12202</v>
      </c>
      <c r="C32" s="13">
        <v>4875</v>
      </c>
      <c r="D32" s="14">
        <v>39.952466808719898</v>
      </c>
      <c r="E32" s="13">
        <v>3180</v>
      </c>
      <c r="F32" s="14">
        <v>26.061301425995701</v>
      </c>
      <c r="G32" s="13">
        <v>4176</v>
      </c>
      <c r="H32" s="14">
        <v>34.223897721684999</v>
      </c>
      <c r="I32" s="13">
        <v>3151</v>
      </c>
      <c r="J32" s="14">
        <v>25.8236354695951</v>
      </c>
      <c r="K32" s="19">
        <v>2093836.88149351</v>
      </c>
      <c r="L32" s="19">
        <v>1801104.58748196</v>
      </c>
      <c r="M32" s="386">
        <v>86847.018722938403</v>
      </c>
      <c r="N32" s="19">
        <v>62991.4105339093</v>
      </c>
      <c r="O32" s="19">
        <v>23855.608189029201</v>
      </c>
      <c r="P32" s="19">
        <v>14982.3586580097</v>
      </c>
    </row>
    <row r="33" spans="1:16" x14ac:dyDescent="0.2">
      <c r="A33" s="540" t="s">
        <v>2</v>
      </c>
      <c r="B33" s="154">
        <v>984</v>
      </c>
      <c r="C33" s="154">
        <v>720</v>
      </c>
      <c r="D33" s="155">
        <v>73.170731707317103</v>
      </c>
      <c r="E33" s="154">
        <v>629</v>
      </c>
      <c r="F33" s="155">
        <v>63.922764227642297</v>
      </c>
      <c r="G33" s="368">
        <v>200</v>
      </c>
      <c r="H33" s="155">
        <v>20.325203252032502</v>
      </c>
      <c r="I33" s="154">
        <v>64</v>
      </c>
      <c r="J33" s="155">
        <v>6.5040650406504099</v>
      </c>
      <c r="K33" s="162">
        <v>479340.37500000099</v>
      </c>
      <c r="L33" s="162">
        <v>401049.91666666698</v>
      </c>
      <c r="M33" s="387">
        <v>19998.499999999302</v>
      </c>
      <c r="N33" s="162">
        <v>19194.499999999502</v>
      </c>
      <c r="O33" s="162">
        <v>803.99999999980002</v>
      </c>
      <c r="P33" s="162">
        <v>9001.16666666741</v>
      </c>
    </row>
    <row r="34" spans="1:16" x14ac:dyDescent="0.2">
      <c r="A34" s="510" t="s">
        <v>406</v>
      </c>
      <c r="B34" s="267">
        <v>7338</v>
      </c>
      <c r="C34" s="267">
        <v>2641</v>
      </c>
      <c r="D34" s="268">
        <v>35.990733169800997</v>
      </c>
      <c r="E34" s="267">
        <v>1552</v>
      </c>
      <c r="F34" s="268">
        <v>21.150177159989099</v>
      </c>
      <c r="G34" s="269">
        <v>2785</v>
      </c>
      <c r="H34" s="268">
        <v>37.953120741346403</v>
      </c>
      <c r="I34" s="267">
        <v>1912</v>
      </c>
      <c r="J34" s="268">
        <v>26.0561460888526</v>
      </c>
      <c r="K34" s="279">
        <v>1204805.78080808</v>
      </c>
      <c r="L34" s="279">
        <v>1000691.08975469</v>
      </c>
      <c r="M34" s="388">
        <v>48071.995562768498</v>
      </c>
      <c r="N34" s="279">
        <v>35064.421284269803</v>
      </c>
      <c r="O34" s="279">
        <v>13007.5742784987</v>
      </c>
      <c r="P34" s="279">
        <v>4903.4562049064998</v>
      </c>
    </row>
    <row r="35" spans="1:16" x14ac:dyDescent="0.2">
      <c r="A35" s="263" t="s">
        <v>10</v>
      </c>
      <c r="B35" s="13">
        <v>6594</v>
      </c>
      <c r="C35" s="13">
        <v>2266</v>
      </c>
      <c r="D35" s="14">
        <v>34.3645738550197</v>
      </c>
      <c r="E35" s="13">
        <v>1259</v>
      </c>
      <c r="F35" s="14">
        <v>19.093114952987602</v>
      </c>
      <c r="G35" s="13">
        <v>2502</v>
      </c>
      <c r="H35" s="14">
        <v>37.943585077343002</v>
      </c>
      <c r="I35" s="13">
        <v>1826</v>
      </c>
      <c r="J35" s="14">
        <v>27.691841067637199</v>
      </c>
      <c r="K35" s="19">
        <v>910496.94747474405</v>
      </c>
      <c r="L35" s="19">
        <v>753751.42308802099</v>
      </c>
      <c r="M35" s="386">
        <v>35830.828896101397</v>
      </c>
      <c r="N35" s="19">
        <v>24270.671284269501</v>
      </c>
      <c r="O35" s="19">
        <v>11560.157611831901</v>
      </c>
      <c r="P35" s="19">
        <v>3036.8728715736002</v>
      </c>
    </row>
    <row r="36" spans="1:16" x14ac:dyDescent="0.2">
      <c r="A36" s="156" t="s">
        <v>2</v>
      </c>
      <c r="B36" s="15">
        <v>744</v>
      </c>
      <c r="C36" s="15">
        <v>375</v>
      </c>
      <c r="D36" s="16">
        <v>50.403225806451601</v>
      </c>
      <c r="E36" s="15">
        <v>293</v>
      </c>
      <c r="F36" s="16">
        <v>39.381720430107499</v>
      </c>
      <c r="G36" s="13">
        <v>283</v>
      </c>
      <c r="H36" s="16">
        <v>38.037634408602202</v>
      </c>
      <c r="I36" s="15">
        <v>86</v>
      </c>
      <c r="J36" s="16">
        <v>11.559139784946201</v>
      </c>
      <c r="K36" s="162">
        <v>294308.83333333198</v>
      </c>
      <c r="L36" s="162">
        <v>246939.66666666701</v>
      </c>
      <c r="M36" s="387">
        <v>12241.166666667101</v>
      </c>
      <c r="N36" s="162">
        <v>10793.7500000003</v>
      </c>
      <c r="O36" s="162">
        <v>1447.4166666668</v>
      </c>
      <c r="P36" s="162">
        <v>1866.5833333329001</v>
      </c>
    </row>
    <row r="37" spans="1:16" x14ac:dyDescent="0.2">
      <c r="A37" s="277" t="s">
        <v>407</v>
      </c>
      <c r="B37" s="269">
        <v>24671</v>
      </c>
      <c r="C37" s="269">
        <v>8674</v>
      </c>
      <c r="D37" s="270">
        <v>35.1586883385351</v>
      </c>
      <c r="E37" s="269">
        <v>5258</v>
      </c>
      <c r="F37" s="270">
        <v>21.3124721332739</v>
      </c>
      <c r="G37" s="269">
        <v>9382</v>
      </c>
      <c r="H37" s="270">
        <v>38.028454460702797</v>
      </c>
      <c r="I37" s="269">
        <v>6615</v>
      </c>
      <c r="J37" s="270">
        <v>26.812857200762</v>
      </c>
      <c r="K37" s="279">
        <v>4502871.3298340701</v>
      </c>
      <c r="L37" s="279">
        <v>3716831.1297258199</v>
      </c>
      <c r="M37" s="388">
        <v>179338.139862913</v>
      </c>
      <c r="N37" s="279">
        <v>126645.66518759201</v>
      </c>
      <c r="O37" s="279">
        <v>52692.4746753215</v>
      </c>
      <c r="P37" s="279">
        <v>19947.535642139101</v>
      </c>
    </row>
    <row r="38" spans="1:16" x14ac:dyDescent="0.2">
      <c r="A38" s="263" t="s">
        <v>10</v>
      </c>
      <c r="B38" s="13">
        <v>22747</v>
      </c>
      <c r="C38" s="13">
        <v>7738</v>
      </c>
      <c r="D38" s="14">
        <v>34.017672660130998</v>
      </c>
      <c r="E38" s="13">
        <v>4497</v>
      </c>
      <c r="F38" s="14">
        <v>19.769639952521199</v>
      </c>
      <c r="G38" s="13">
        <v>8623</v>
      </c>
      <c r="H38" s="14">
        <v>37.908295599419702</v>
      </c>
      <c r="I38" s="13">
        <v>6386</v>
      </c>
      <c r="J38" s="14">
        <v>28.0740317404493</v>
      </c>
      <c r="K38" s="19">
        <v>3595320.16316739</v>
      </c>
      <c r="L38" s="19">
        <v>2999497.51305915</v>
      </c>
      <c r="M38" s="386">
        <v>143812.15652958001</v>
      </c>
      <c r="N38" s="19">
        <v>96773.031854257395</v>
      </c>
      <c r="O38" s="19">
        <v>47039.124675323103</v>
      </c>
      <c r="P38" s="19">
        <v>15229.702308804101</v>
      </c>
    </row>
    <row r="39" spans="1:16" x14ac:dyDescent="0.2">
      <c r="A39" s="156" t="s">
        <v>2</v>
      </c>
      <c r="B39" s="15">
        <v>1924</v>
      </c>
      <c r="C39" s="15">
        <v>936</v>
      </c>
      <c r="D39" s="16">
        <v>48.648648648648702</v>
      </c>
      <c r="E39" s="15">
        <v>761</v>
      </c>
      <c r="F39" s="16">
        <v>39.553014553014599</v>
      </c>
      <c r="G39" s="13">
        <v>759</v>
      </c>
      <c r="H39" s="16">
        <v>39.449064449064402</v>
      </c>
      <c r="I39" s="15">
        <v>229</v>
      </c>
      <c r="J39" s="16">
        <v>11.9022869022869</v>
      </c>
      <c r="K39" s="535">
        <v>907551.16666666802</v>
      </c>
      <c r="L39" s="535">
        <v>717333.616666666</v>
      </c>
      <c r="M39" s="536">
        <v>35525.983333332602</v>
      </c>
      <c r="N39" s="535">
        <v>29872.633333334201</v>
      </c>
      <c r="O39" s="535">
        <v>5653.3499999983997</v>
      </c>
      <c r="P39" s="535">
        <v>4717.8333333350001</v>
      </c>
    </row>
    <row r="40" spans="1:16" x14ac:dyDescent="0.2">
      <c r="A40" s="510" t="s">
        <v>408</v>
      </c>
      <c r="B40" s="267">
        <v>29729</v>
      </c>
      <c r="C40" s="267">
        <v>11480</v>
      </c>
      <c r="D40" s="268">
        <v>38.615493289380701</v>
      </c>
      <c r="E40" s="267">
        <v>7283</v>
      </c>
      <c r="F40" s="268">
        <v>24.4979649500488</v>
      </c>
      <c r="G40" s="537">
        <v>10363</v>
      </c>
      <c r="H40" s="268">
        <v>34.858219247199699</v>
      </c>
      <c r="I40" s="267">
        <v>7886</v>
      </c>
      <c r="J40" s="268">
        <v>26.5262874634196</v>
      </c>
      <c r="K40" s="282">
        <v>5391384.8519119602</v>
      </c>
      <c r="L40" s="282">
        <v>4506752.0151154399</v>
      </c>
      <c r="M40" s="389">
        <v>218440.605483405</v>
      </c>
      <c r="N40" s="282">
        <v>162628.439502166</v>
      </c>
      <c r="O40" s="282">
        <v>55812.165981238897</v>
      </c>
      <c r="P40" s="282">
        <v>42034.1564574324</v>
      </c>
    </row>
    <row r="41" spans="1:16" x14ac:dyDescent="0.2">
      <c r="A41" s="263" t="s">
        <v>10</v>
      </c>
      <c r="B41" s="13">
        <v>27457</v>
      </c>
      <c r="C41" s="13">
        <v>10048</v>
      </c>
      <c r="D41" s="14">
        <v>36.595403722183804</v>
      </c>
      <c r="E41" s="13">
        <v>6161</v>
      </c>
      <c r="F41" s="14">
        <v>22.438722365881201</v>
      </c>
      <c r="G41" s="13">
        <v>9810</v>
      </c>
      <c r="H41" s="14">
        <v>35.728593801216398</v>
      </c>
      <c r="I41" s="13">
        <v>7599</v>
      </c>
      <c r="J41" s="14">
        <v>27.676002476599798</v>
      </c>
      <c r="K41" s="19">
        <v>4251336.05270564</v>
      </c>
      <c r="L41" s="19">
        <v>3569271.8603535299</v>
      </c>
      <c r="M41" s="386">
        <v>170916.21659451799</v>
      </c>
      <c r="N41" s="19">
        <v>118170.133946613</v>
      </c>
      <c r="O41" s="19">
        <v>52746.082647905503</v>
      </c>
      <c r="P41" s="19">
        <v>23922.291378065402</v>
      </c>
    </row>
    <row r="42" spans="1:16" x14ac:dyDescent="0.2">
      <c r="A42" s="283" t="s">
        <v>2</v>
      </c>
      <c r="B42" s="154">
        <v>2272</v>
      </c>
      <c r="C42" s="154">
        <v>1432</v>
      </c>
      <c r="D42" s="155">
        <v>63.028169014084497</v>
      </c>
      <c r="E42" s="154">
        <v>1122</v>
      </c>
      <c r="F42" s="155">
        <v>49.383802816901401</v>
      </c>
      <c r="G42" s="368">
        <v>553</v>
      </c>
      <c r="H42" s="155">
        <v>24.3397887323944</v>
      </c>
      <c r="I42" s="154">
        <v>287</v>
      </c>
      <c r="J42" s="155">
        <v>12.632042253521099</v>
      </c>
      <c r="K42" s="162">
        <v>1140048.79920635</v>
      </c>
      <c r="L42" s="162">
        <v>937480.15476190601</v>
      </c>
      <c r="M42" s="387">
        <v>47524.388888887297</v>
      </c>
      <c r="N42" s="162">
        <v>44458.305555553903</v>
      </c>
      <c r="O42" s="162">
        <v>3066.0833333333999</v>
      </c>
      <c r="P42" s="162">
        <v>18111.865079366999</v>
      </c>
    </row>
    <row r="43" spans="1:16" x14ac:dyDescent="0.2">
      <c r="A43" s="510" t="s">
        <v>409</v>
      </c>
      <c r="B43" s="267">
        <v>1818</v>
      </c>
      <c r="C43" s="267">
        <v>660</v>
      </c>
      <c r="D43" s="268">
        <v>36.303630363036298</v>
      </c>
      <c r="E43" s="267">
        <v>390</v>
      </c>
      <c r="F43" s="268">
        <v>21.452145214521501</v>
      </c>
      <c r="G43" s="269">
        <v>662</v>
      </c>
      <c r="H43" s="268">
        <v>36.413641364136403</v>
      </c>
      <c r="I43" s="267">
        <v>496</v>
      </c>
      <c r="J43" s="268">
        <v>27.282728272827299</v>
      </c>
      <c r="K43" s="279">
        <v>297490.774747474</v>
      </c>
      <c r="L43" s="279">
        <v>249213.501515154</v>
      </c>
      <c r="M43" s="388">
        <v>11975.138888888599</v>
      </c>
      <c r="N43" s="279">
        <v>8943.0404040405992</v>
      </c>
      <c r="O43" s="279">
        <v>3032.0984848480002</v>
      </c>
      <c r="P43" s="279">
        <v>1788.4166666671999</v>
      </c>
    </row>
    <row r="44" spans="1:16" x14ac:dyDescent="0.2">
      <c r="A44" s="263" t="s">
        <v>10</v>
      </c>
      <c r="B44" s="13">
        <v>1683</v>
      </c>
      <c r="C44" s="13">
        <v>585</v>
      </c>
      <c r="D44" s="14">
        <v>34.759358288770102</v>
      </c>
      <c r="E44" s="13">
        <v>323</v>
      </c>
      <c r="F44" s="14">
        <v>19.191919191919201</v>
      </c>
      <c r="G44" s="13">
        <v>615</v>
      </c>
      <c r="H44" s="14">
        <v>36.541889483066001</v>
      </c>
      <c r="I44" s="13">
        <v>483</v>
      </c>
      <c r="J44" s="14">
        <v>28.698752228164</v>
      </c>
      <c r="K44" s="19">
        <v>231530.69141413999</v>
      </c>
      <c r="L44" s="19">
        <v>191555.001515154</v>
      </c>
      <c r="M44" s="386">
        <v>9104.0555555553001</v>
      </c>
      <c r="N44" s="19">
        <v>6468.0404040405001</v>
      </c>
      <c r="O44" s="19">
        <v>2636.0151515148</v>
      </c>
      <c r="P44" s="19">
        <v>1208.7500000004</v>
      </c>
    </row>
    <row r="45" spans="1:16" x14ac:dyDescent="0.2">
      <c r="A45" s="156" t="s">
        <v>2</v>
      </c>
      <c r="B45" s="15">
        <v>135</v>
      </c>
      <c r="C45" s="15">
        <v>75</v>
      </c>
      <c r="D45" s="16">
        <v>55.5555555555556</v>
      </c>
      <c r="E45" s="15">
        <v>67</v>
      </c>
      <c r="F45" s="16">
        <v>49.629629629629598</v>
      </c>
      <c r="G45" s="13">
        <v>47</v>
      </c>
      <c r="H45" s="16">
        <v>34.814814814814802</v>
      </c>
      <c r="I45" s="15">
        <v>13</v>
      </c>
      <c r="J45" s="16">
        <v>9.6296296296296298</v>
      </c>
      <c r="K45" s="535">
        <v>65960.083333333503</v>
      </c>
      <c r="L45" s="535">
        <v>57658.5</v>
      </c>
      <c r="M45" s="536">
        <v>2871.0833333332998</v>
      </c>
      <c r="N45" s="535">
        <v>2475.0000000001</v>
      </c>
      <c r="O45" s="535">
        <v>396.08333333320002</v>
      </c>
      <c r="P45" s="535">
        <v>579.66666666679998</v>
      </c>
    </row>
    <row r="46" spans="1:16" x14ac:dyDescent="0.2">
      <c r="A46" s="510" t="s">
        <v>410</v>
      </c>
      <c r="B46" s="269">
        <v>8274</v>
      </c>
      <c r="C46" s="269">
        <v>2526</v>
      </c>
      <c r="D46" s="270">
        <v>30.529369108049298</v>
      </c>
      <c r="E46" s="269">
        <v>1503</v>
      </c>
      <c r="F46" s="270">
        <v>18.165337200870201</v>
      </c>
      <c r="G46" s="269">
        <v>2947</v>
      </c>
      <c r="H46" s="270">
        <v>35.617597292724199</v>
      </c>
      <c r="I46" s="269">
        <v>2801</v>
      </c>
      <c r="J46" s="270">
        <v>33.853033599226499</v>
      </c>
      <c r="K46" s="282">
        <v>1655751.95353535</v>
      </c>
      <c r="L46" s="282">
        <v>1420523.27568542</v>
      </c>
      <c r="M46" s="389">
        <v>70127.954220777698</v>
      </c>
      <c r="N46" s="282">
        <v>50555.563311688602</v>
      </c>
      <c r="O46" s="282">
        <v>19572.390909089099</v>
      </c>
      <c r="P46" s="282">
        <v>15926.7583694083</v>
      </c>
    </row>
    <row r="47" spans="1:16" x14ac:dyDescent="0.2">
      <c r="A47" s="263" t="s">
        <v>10</v>
      </c>
      <c r="B47" s="13">
        <v>7975</v>
      </c>
      <c r="C47" s="13">
        <v>2343</v>
      </c>
      <c r="D47" s="14">
        <v>29.379310344827601</v>
      </c>
      <c r="E47" s="13">
        <v>1353</v>
      </c>
      <c r="F47" s="14">
        <v>16.965517241379299</v>
      </c>
      <c r="G47" s="13">
        <v>2856</v>
      </c>
      <c r="H47" s="14">
        <v>35.811912225705299</v>
      </c>
      <c r="I47" s="13">
        <v>2776</v>
      </c>
      <c r="J47" s="14">
        <v>34.808777429467099</v>
      </c>
      <c r="K47" s="19">
        <v>1104737.03686869</v>
      </c>
      <c r="L47" s="19">
        <v>949955.19235209306</v>
      </c>
      <c r="M47" s="386">
        <v>45323.204220777698</v>
      </c>
      <c r="N47" s="19">
        <v>26388.3133116885</v>
      </c>
      <c r="O47" s="19">
        <v>18934.890909089201</v>
      </c>
      <c r="P47" s="19">
        <v>5250.2583694080004</v>
      </c>
    </row>
    <row r="48" spans="1:16" x14ac:dyDescent="0.2">
      <c r="A48" s="283" t="s">
        <v>2</v>
      </c>
      <c r="B48" s="15">
        <v>299</v>
      </c>
      <c r="C48" s="15">
        <v>183</v>
      </c>
      <c r="D48" s="16">
        <v>61.204013377926401</v>
      </c>
      <c r="E48" s="15">
        <v>150</v>
      </c>
      <c r="F48" s="16">
        <v>50.167224080267601</v>
      </c>
      <c r="G48" s="13">
        <v>91</v>
      </c>
      <c r="H48" s="16">
        <v>30.434782608695699</v>
      </c>
      <c r="I48" s="15">
        <v>25</v>
      </c>
      <c r="J48" s="16">
        <v>8.3612040133779306</v>
      </c>
      <c r="K48" s="162">
        <v>551014.91666666698</v>
      </c>
      <c r="L48" s="162">
        <v>470568.08333333401</v>
      </c>
      <c r="M48" s="387">
        <v>24804.75</v>
      </c>
      <c r="N48" s="162">
        <v>24167.250000000098</v>
      </c>
      <c r="O48" s="162">
        <v>637.49999999989996</v>
      </c>
      <c r="P48" s="162">
        <v>10676.5000000003</v>
      </c>
    </row>
    <row r="49" spans="1:16" x14ac:dyDescent="0.2">
      <c r="A49" s="510" t="s">
        <v>411</v>
      </c>
      <c r="B49" s="267">
        <v>4867</v>
      </c>
      <c r="C49" s="267">
        <v>1800</v>
      </c>
      <c r="D49" s="268">
        <v>36.983768235052402</v>
      </c>
      <c r="E49" s="267">
        <v>1020</v>
      </c>
      <c r="F49" s="268">
        <v>20.957468666529699</v>
      </c>
      <c r="G49" s="269">
        <v>1829</v>
      </c>
      <c r="H49" s="268">
        <v>37.579617834394902</v>
      </c>
      <c r="I49" s="267">
        <v>1238</v>
      </c>
      <c r="J49" s="268">
        <v>25.436613930552699</v>
      </c>
      <c r="K49" s="279">
        <v>603852.87918470602</v>
      </c>
      <c r="L49" s="279">
        <v>532082.04440837004</v>
      </c>
      <c r="M49" s="388">
        <v>25272.151190475601</v>
      </c>
      <c r="N49" s="279">
        <v>17475.315764789899</v>
      </c>
      <c r="O49" s="279">
        <v>7796.8354256857001</v>
      </c>
      <c r="P49" s="279">
        <v>3316.8787878802</v>
      </c>
    </row>
    <row r="50" spans="1:16" x14ac:dyDescent="0.2">
      <c r="A50" s="263" t="s">
        <v>10</v>
      </c>
      <c r="B50" s="13">
        <v>4434</v>
      </c>
      <c r="C50" s="13">
        <v>1578</v>
      </c>
      <c r="D50" s="14">
        <v>35.5886332882273</v>
      </c>
      <c r="E50" s="13">
        <v>851</v>
      </c>
      <c r="F50" s="14">
        <v>19.192602616147902</v>
      </c>
      <c r="G50" s="13">
        <v>1651</v>
      </c>
      <c r="H50" s="14">
        <v>37.235002255300003</v>
      </c>
      <c r="I50" s="13">
        <v>1205</v>
      </c>
      <c r="J50" s="14">
        <v>27.176364456472701</v>
      </c>
      <c r="K50" s="19">
        <v>451528.87918470497</v>
      </c>
      <c r="L50" s="19">
        <v>391961.87774170301</v>
      </c>
      <c r="M50" s="386">
        <v>18336.9845238079</v>
      </c>
      <c r="N50" s="19">
        <v>11286.482431455801</v>
      </c>
      <c r="O50" s="19">
        <v>7050.5020923520997</v>
      </c>
      <c r="P50" s="19">
        <v>1669.7954545473001</v>
      </c>
    </row>
    <row r="51" spans="1:16" x14ac:dyDescent="0.2">
      <c r="A51" s="156" t="s">
        <v>2</v>
      </c>
      <c r="B51" s="15">
        <v>433</v>
      </c>
      <c r="C51" s="15">
        <v>222</v>
      </c>
      <c r="D51" s="16">
        <v>51.270207852193998</v>
      </c>
      <c r="E51" s="15">
        <v>169</v>
      </c>
      <c r="F51" s="16">
        <v>39.030023094688197</v>
      </c>
      <c r="G51" s="13">
        <v>178</v>
      </c>
      <c r="H51" s="16">
        <v>41.108545034641999</v>
      </c>
      <c r="I51" s="15">
        <v>33</v>
      </c>
      <c r="J51" s="16">
        <v>7.6212471131639701</v>
      </c>
      <c r="K51" s="535">
        <v>152324.00000000099</v>
      </c>
      <c r="L51" s="535">
        <v>140120.16666666701</v>
      </c>
      <c r="M51" s="536">
        <v>6935.1666666677002</v>
      </c>
      <c r="N51" s="535">
        <v>6188.8333333340997</v>
      </c>
      <c r="O51" s="535">
        <v>746.33333333359997</v>
      </c>
      <c r="P51" s="535">
        <v>1647.0833333329001</v>
      </c>
    </row>
    <row r="52" spans="1:16" x14ac:dyDescent="0.2">
      <c r="A52" s="510" t="s">
        <v>412</v>
      </c>
      <c r="B52" s="267">
        <v>3376</v>
      </c>
      <c r="C52" s="267">
        <v>1633</v>
      </c>
      <c r="D52" s="268">
        <v>48.3708530805687</v>
      </c>
      <c r="E52" s="267">
        <v>1074</v>
      </c>
      <c r="F52" s="268">
        <v>31.812796208530798</v>
      </c>
      <c r="G52" s="537">
        <v>1007</v>
      </c>
      <c r="H52" s="268">
        <v>29.8281990521327</v>
      </c>
      <c r="I52" s="267">
        <v>736</v>
      </c>
      <c r="J52" s="268">
        <v>21.8009478672986</v>
      </c>
      <c r="K52" s="282">
        <v>375313.88636363501</v>
      </c>
      <c r="L52" s="282">
        <v>330634.012590189</v>
      </c>
      <c r="M52" s="389">
        <v>15589.0684704177</v>
      </c>
      <c r="N52" s="282">
        <v>12306.1154401146</v>
      </c>
      <c r="O52" s="282">
        <v>3282.9530303031001</v>
      </c>
      <c r="P52" s="282">
        <v>4009.9926406937002</v>
      </c>
    </row>
    <row r="53" spans="1:16" x14ac:dyDescent="0.2">
      <c r="A53" s="263" t="s">
        <v>10</v>
      </c>
      <c r="B53" s="13">
        <v>3107</v>
      </c>
      <c r="C53" s="13">
        <v>1428</v>
      </c>
      <c r="D53" s="14">
        <v>45.960733826842599</v>
      </c>
      <c r="E53" s="13">
        <v>899</v>
      </c>
      <c r="F53" s="14">
        <v>28.934663662697101</v>
      </c>
      <c r="G53" s="13">
        <v>959</v>
      </c>
      <c r="H53" s="14">
        <v>30.865786932732501</v>
      </c>
      <c r="I53" s="13">
        <v>720</v>
      </c>
      <c r="J53" s="14">
        <v>23.1734792404248</v>
      </c>
      <c r="K53" s="19">
        <v>276153.13636363501</v>
      </c>
      <c r="L53" s="19">
        <v>239371.84592352199</v>
      </c>
      <c r="M53" s="386">
        <v>11086.485137084001</v>
      </c>
      <c r="N53" s="19">
        <v>7924.1987734476897</v>
      </c>
      <c r="O53" s="19">
        <v>3162.2863636362999</v>
      </c>
      <c r="P53" s="19">
        <v>2230.7426406937998</v>
      </c>
    </row>
    <row r="54" spans="1:16" x14ac:dyDescent="0.2">
      <c r="A54" s="540" t="s">
        <v>2</v>
      </c>
      <c r="B54" s="154">
        <v>269</v>
      </c>
      <c r="C54" s="154">
        <v>205</v>
      </c>
      <c r="D54" s="155">
        <v>76.208178438661704</v>
      </c>
      <c r="E54" s="154">
        <v>175</v>
      </c>
      <c r="F54" s="155">
        <v>65.055762081784394</v>
      </c>
      <c r="G54" s="368">
        <v>48</v>
      </c>
      <c r="H54" s="155">
        <v>17.8438661710037</v>
      </c>
      <c r="I54" s="154">
        <v>16</v>
      </c>
      <c r="J54" s="155">
        <v>5.9479553903345703</v>
      </c>
      <c r="K54" s="162">
        <v>99160.749999999607</v>
      </c>
      <c r="L54" s="162">
        <v>91262.166666666904</v>
      </c>
      <c r="M54" s="387">
        <v>4502.5833333336996</v>
      </c>
      <c r="N54" s="162">
        <v>4381.9166666668998</v>
      </c>
      <c r="O54" s="162">
        <v>120.6666666668</v>
      </c>
      <c r="P54" s="162">
        <v>1779.2499999999</v>
      </c>
    </row>
    <row r="55" spans="1:16" x14ac:dyDescent="0.2">
      <c r="A55" s="510" t="s">
        <v>413</v>
      </c>
      <c r="B55" s="267">
        <v>8913</v>
      </c>
      <c r="C55" s="267">
        <v>3460</v>
      </c>
      <c r="D55" s="268">
        <v>38.8197015595198</v>
      </c>
      <c r="E55" s="267">
        <v>2050</v>
      </c>
      <c r="F55" s="268">
        <v>23.0001121956692</v>
      </c>
      <c r="G55" s="269">
        <v>3202</v>
      </c>
      <c r="H55" s="268">
        <v>35.925053292942899</v>
      </c>
      <c r="I55" s="267">
        <v>2251</v>
      </c>
      <c r="J55" s="268">
        <v>25.255245147537298</v>
      </c>
      <c r="K55" s="279">
        <v>1112587.90216451</v>
      </c>
      <c r="L55" s="279">
        <v>988485.07582972897</v>
      </c>
      <c r="M55" s="388">
        <v>46939.248448772101</v>
      </c>
      <c r="N55" s="279">
        <v>33530.022799420098</v>
      </c>
      <c r="O55" s="279">
        <v>13409.225649352</v>
      </c>
      <c r="P55" s="279">
        <v>6257.5571428584999</v>
      </c>
    </row>
    <row r="56" spans="1:16" x14ac:dyDescent="0.2">
      <c r="A56" s="263" t="s">
        <v>10</v>
      </c>
      <c r="B56" s="13">
        <v>8340</v>
      </c>
      <c r="C56" s="13">
        <v>3122</v>
      </c>
      <c r="D56" s="14">
        <v>37.4340527577938</v>
      </c>
      <c r="E56" s="13">
        <v>1782</v>
      </c>
      <c r="F56" s="14">
        <v>21.366906474820102</v>
      </c>
      <c r="G56" s="13">
        <v>3043</v>
      </c>
      <c r="H56" s="14">
        <v>36.486810551558797</v>
      </c>
      <c r="I56" s="13">
        <v>2175</v>
      </c>
      <c r="J56" s="14">
        <v>26.079136690647498</v>
      </c>
      <c r="K56" s="19">
        <v>849528.65216450498</v>
      </c>
      <c r="L56" s="19">
        <v>745746.409163062</v>
      </c>
      <c r="M56" s="386">
        <v>34928.081782105299</v>
      </c>
      <c r="N56" s="19">
        <v>22314.77279942</v>
      </c>
      <c r="O56" s="19">
        <v>12613.308982685299</v>
      </c>
      <c r="P56" s="19">
        <v>3195.3071428588</v>
      </c>
    </row>
    <row r="57" spans="1:16" x14ac:dyDescent="0.2">
      <c r="A57" s="156" t="s">
        <v>2</v>
      </c>
      <c r="B57" s="15">
        <v>573</v>
      </c>
      <c r="C57" s="15">
        <v>338</v>
      </c>
      <c r="D57" s="16">
        <v>58.987783595113399</v>
      </c>
      <c r="E57" s="15">
        <v>268</v>
      </c>
      <c r="F57" s="16">
        <v>46.771378708551502</v>
      </c>
      <c r="G57" s="13">
        <v>159</v>
      </c>
      <c r="H57" s="16">
        <v>27.7486910994764</v>
      </c>
      <c r="I57" s="15">
        <v>76</v>
      </c>
      <c r="J57" s="16">
        <v>13.2635253054101</v>
      </c>
      <c r="K57" s="535">
        <v>263059.25000000099</v>
      </c>
      <c r="L57" s="535">
        <v>242738.66666666599</v>
      </c>
      <c r="M57" s="536">
        <v>12011.166666666801</v>
      </c>
      <c r="N57" s="535">
        <v>11215.2500000001</v>
      </c>
      <c r="O57" s="535">
        <v>795.91666666670005</v>
      </c>
      <c r="P57" s="535">
        <v>3062.2499999996999</v>
      </c>
    </row>
    <row r="58" spans="1:16" x14ac:dyDescent="0.2">
      <c r="A58" s="510" t="s">
        <v>414</v>
      </c>
      <c r="B58" s="267">
        <v>4416</v>
      </c>
      <c r="C58" s="267">
        <v>1440</v>
      </c>
      <c r="D58" s="268">
        <v>32.6086956521739</v>
      </c>
      <c r="E58" s="267">
        <v>767</v>
      </c>
      <c r="F58" s="268">
        <v>17.368659420289902</v>
      </c>
      <c r="G58" s="537">
        <v>1729</v>
      </c>
      <c r="H58" s="268">
        <v>39.153079710144901</v>
      </c>
      <c r="I58" s="267">
        <v>1247</v>
      </c>
      <c r="J58" s="268">
        <v>28.238224637681199</v>
      </c>
      <c r="K58" s="282">
        <v>533551.27546897298</v>
      </c>
      <c r="L58" s="282">
        <v>476872.84971139702</v>
      </c>
      <c r="M58" s="389">
        <v>22635.042857143198</v>
      </c>
      <c r="N58" s="282">
        <v>14580.573015874499</v>
      </c>
      <c r="O58" s="282">
        <v>8054.4698412687003</v>
      </c>
      <c r="P58" s="282">
        <v>1760.5583333310001</v>
      </c>
    </row>
    <row r="59" spans="1:16" x14ac:dyDescent="0.2">
      <c r="A59" s="263" t="s">
        <v>10</v>
      </c>
      <c r="B59" s="13">
        <v>4107</v>
      </c>
      <c r="C59" s="13">
        <v>1306</v>
      </c>
      <c r="D59" s="14">
        <v>31.7993669345021</v>
      </c>
      <c r="E59" s="13">
        <v>657</v>
      </c>
      <c r="F59" s="14">
        <v>15.997078159240299</v>
      </c>
      <c r="G59" s="13">
        <v>1580</v>
      </c>
      <c r="H59" s="14">
        <v>38.470903335768199</v>
      </c>
      <c r="I59" s="13">
        <v>1221</v>
      </c>
      <c r="J59" s="14">
        <v>29.729729729729701</v>
      </c>
      <c r="K59" s="19">
        <v>395434.52546897402</v>
      </c>
      <c r="L59" s="19">
        <v>349445.34971139801</v>
      </c>
      <c r="M59" s="386">
        <v>16298.5428571431</v>
      </c>
      <c r="N59" s="19">
        <v>9259.9063492069909</v>
      </c>
      <c r="O59" s="19">
        <v>7038.6365079361003</v>
      </c>
      <c r="P59" s="19">
        <v>1069.2249999987</v>
      </c>
    </row>
    <row r="60" spans="1:16" x14ac:dyDescent="0.2">
      <c r="A60" s="283" t="s">
        <v>2</v>
      </c>
      <c r="B60" s="154">
        <v>309</v>
      </c>
      <c r="C60" s="154">
        <v>134</v>
      </c>
      <c r="D60" s="155">
        <v>43.365695792880302</v>
      </c>
      <c r="E60" s="154">
        <v>110</v>
      </c>
      <c r="F60" s="155">
        <v>35.598705501618099</v>
      </c>
      <c r="G60" s="368">
        <v>149</v>
      </c>
      <c r="H60" s="155">
        <v>48.220064724919098</v>
      </c>
      <c r="I60" s="154">
        <v>26</v>
      </c>
      <c r="J60" s="155">
        <v>8.4142394822006494</v>
      </c>
      <c r="K60" s="162">
        <v>138116.75</v>
      </c>
      <c r="L60" s="162">
        <v>127427.5</v>
      </c>
      <c r="M60" s="387">
        <v>6336.5000000001</v>
      </c>
      <c r="N60" s="162">
        <v>5320.6666666675001</v>
      </c>
      <c r="O60" s="162">
        <v>1015.8333333326</v>
      </c>
      <c r="P60" s="162">
        <v>691.33333333229996</v>
      </c>
    </row>
    <row r="61" spans="1:16" x14ac:dyDescent="0.2">
      <c r="A61" s="510" t="s">
        <v>415</v>
      </c>
      <c r="B61" s="267">
        <v>4571</v>
      </c>
      <c r="C61" s="267">
        <v>2011</v>
      </c>
      <c r="D61" s="268">
        <v>43.9947495077664</v>
      </c>
      <c r="E61" s="267">
        <v>1282</v>
      </c>
      <c r="F61" s="268">
        <v>28.046379348063901</v>
      </c>
      <c r="G61" s="537">
        <v>1617</v>
      </c>
      <c r="H61" s="268">
        <v>35.375191424195997</v>
      </c>
      <c r="I61" s="267">
        <v>943</v>
      </c>
      <c r="J61" s="268">
        <v>20.6300590680376</v>
      </c>
      <c r="K61" s="282">
        <v>533735.61969696498</v>
      </c>
      <c r="L61" s="282">
        <v>475625.625</v>
      </c>
      <c r="M61" s="389">
        <v>22530.6457070693</v>
      </c>
      <c r="N61" s="282">
        <v>16903.177020200401</v>
      </c>
      <c r="O61" s="282">
        <v>5627.4686868689096</v>
      </c>
      <c r="P61" s="282">
        <v>3618.2750000020001</v>
      </c>
    </row>
    <row r="62" spans="1:16" x14ac:dyDescent="0.2">
      <c r="A62" s="263" t="s">
        <v>10</v>
      </c>
      <c r="B62" s="13">
        <v>4190</v>
      </c>
      <c r="C62" s="13">
        <v>1761</v>
      </c>
      <c r="D62" s="14">
        <v>42.028639618138399</v>
      </c>
      <c r="E62" s="13">
        <v>1078</v>
      </c>
      <c r="F62" s="14">
        <v>25.727923627685001</v>
      </c>
      <c r="G62" s="13">
        <v>1513</v>
      </c>
      <c r="H62" s="14">
        <v>36.109785202864003</v>
      </c>
      <c r="I62" s="13">
        <v>916</v>
      </c>
      <c r="J62" s="14">
        <v>21.861575178997601</v>
      </c>
      <c r="K62" s="19">
        <v>409463.36969696602</v>
      </c>
      <c r="L62" s="19">
        <v>360890.95833333302</v>
      </c>
      <c r="M62" s="386">
        <v>16877.1457070693</v>
      </c>
      <c r="N62" s="19">
        <v>11550.427020200001</v>
      </c>
      <c r="O62" s="19">
        <v>5326.7186868692997</v>
      </c>
      <c r="P62" s="19">
        <v>2256.9416666686998</v>
      </c>
    </row>
    <row r="63" spans="1:16" x14ac:dyDescent="0.2">
      <c r="A63" s="283" t="s">
        <v>2</v>
      </c>
      <c r="B63" s="154">
        <v>381</v>
      </c>
      <c r="C63" s="154">
        <v>250</v>
      </c>
      <c r="D63" s="155">
        <v>65.616797900262497</v>
      </c>
      <c r="E63" s="154">
        <v>204</v>
      </c>
      <c r="F63" s="155">
        <v>53.543307086614199</v>
      </c>
      <c r="G63" s="368">
        <v>104</v>
      </c>
      <c r="H63" s="155">
        <v>27.296587926509201</v>
      </c>
      <c r="I63" s="154">
        <v>27</v>
      </c>
      <c r="J63" s="155">
        <v>7.0866141732283499</v>
      </c>
      <c r="K63" s="162">
        <v>124272.249999999</v>
      </c>
      <c r="L63" s="162">
        <v>114734.66666666701</v>
      </c>
      <c r="M63" s="387">
        <v>5653.5</v>
      </c>
      <c r="N63" s="162">
        <v>5352.7500000004002</v>
      </c>
      <c r="O63" s="162">
        <v>300.74999999959999</v>
      </c>
      <c r="P63" s="162">
        <v>1361.3333333333001</v>
      </c>
    </row>
    <row r="64" spans="1:16" x14ac:dyDescent="0.2">
      <c r="P64" s="21" t="s">
        <v>8</v>
      </c>
    </row>
    <row r="65" spans="1:1" x14ac:dyDescent="0.2">
      <c r="A65" s="312" t="s">
        <v>385</v>
      </c>
    </row>
    <row r="66" spans="1:1" x14ac:dyDescent="0.2">
      <c r="A66" s="312" t="s">
        <v>244</v>
      </c>
    </row>
    <row r="67" spans="1:1" x14ac:dyDescent="0.2">
      <c r="A67" s="538" t="s">
        <v>272</v>
      </c>
    </row>
  </sheetData>
  <mergeCells count="16">
    <mergeCell ref="I2:J2"/>
    <mergeCell ref="A5:K5"/>
    <mergeCell ref="A9:A12"/>
    <mergeCell ref="B9:B11"/>
    <mergeCell ref="C9:J9"/>
    <mergeCell ref="K9:L10"/>
    <mergeCell ref="A7:N7"/>
    <mergeCell ref="M9:O10"/>
    <mergeCell ref="P9:P11"/>
    <mergeCell ref="C10:C11"/>
    <mergeCell ref="D10:D11"/>
    <mergeCell ref="E10:F10"/>
    <mergeCell ref="G10:G11"/>
    <mergeCell ref="H10:H11"/>
    <mergeCell ref="I10:I11"/>
    <mergeCell ref="J10:J11"/>
  </mergeCells>
  <pageMargins left="0.70866141732283472" right="0.70866141732283472" top="0.78740157480314965" bottom="0.78740157480314965" header="0.31496062992125984" footer="0.31496062992125984"/>
  <pageSetup paperSize="9" scale="86" orientation="landscape" r:id="rId1"/>
  <rowBreaks count="2" manualBreakCount="2">
    <brk id="33" max="16383" man="1"/>
    <brk id="54"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33</vt:i4>
      </vt:variant>
    </vt:vector>
  </HeadingPairs>
  <TitlesOfParts>
    <vt:vector size="50" baseType="lpstr">
      <vt:lpstr>Deckblatt</vt:lpstr>
      <vt:lpstr>Impressum</vt:lpstr>
      <vt:lpstr>Inhaltsverzeichnis</vt:lpstr>
      <vt:lpstr>1.1</vt:lpstr>
      <vt:lpstr>1.2</vt:lpstr>
      <vt:lpstr>1.3</vt:lpstr>
      <vt:lpstr>1.4</vt:lpstr>
      <vt:lpstr>1.5</vt:lpstr>
      <vt:lpstr>1.6</vt:lpstr>
      <vt:lpstr>2.1</vt:lpstr>
      <vt:lpstr>2.2</vt:lpstr>
      <vt:lpstr>2.3</vt:lpstr>
      <vt:lpstr>2.4</vt:lpstr>
      <vt:lpstr>Anhang</vt:lpstr>
      <vt:lpstr>Hinweis_BsbM</vt:lpstr>
      <vt:lpstr>BsbM_Glossar</vt:lpstr>
      <vt:lpstr>Statistik-Infoseite</vt:lpstr>
      <vt:lpstr>'1.1'!Druckbereich</vt:lpstr>
      <vt:lpstr>'1.3'!Druckbereich</vt:lpstr>
      <vt:lpstr>'1.6'!Druckbereich</vt:lpstr>
      <vt:lpstr>'2.1'!Druckbereich</vt:lpstr>
      <vt:lpstr>'2.3'!Druckbereich</vt:lpstr>
      <vt:lpstr>'2.4'!Druckbereich</vt:lpstr>
      <vt:lpstr>Anhang!Druckbereich</vt:lpstr>
      <vt:lpstr>'1.1'!Drucktitel</vt:lpstr>
      <vt:lpstr>'1.2'!Drucktitel</vt:lpstr>
      <vt:lpstr>'1.3'!Drucktitel</vt:lpstr>
      <vt:lpstr>'1.4'!Drucktitel</vt:lpstr>
      <vt:lpstr>'1.5'!Drucktitel</vt:lpstr>
      <vt:lpstr>'1.6'!Drucktitel</vt:lpstr>
      <vt:lpstr>'2.2'!Drucktitel</vt:lpstr>
      <vt:lpstr>'1.1'!Print_Area</vt:lpstr>
      <vt:lpstr>'1.3'!Print_Area</vt:lpstr>
      <vt:lpstr>'2.1'!Print_Area</vt:lpstr>
      <vt:lpstr>'2.2'!Print_Area</vt:lpstr>
      <vt:lpstr>'2.3'!Print_Area</vt:lpstr>
      <vt:lpstr>'2.4'!Print_Area</vt:lpstr>
      <vt:lpstr>Anhang!Print_Area</vt:lpstr>
      <vt:lpstr>BsbM_Glossar!Print_Area</vt:lpstr>
      <vt:lpstr>Hinweis_BsbM!Print_Area</vt:lpstr>
      <vt:lpstr>Impressum!Print_Area</vt:lpstr>
      <vt:lpstr>Inhaltsverzeichnis!Print_Area</vt:lpstr>
      <vt:lpstr>'Statistik-Infoseite'!Print_Area</vt:lpstr>
      <vt:lpstr>'1.1'!Print_Titles</vt:lpstr>
      <vt:lpstr>'1.4'!Print_Titles</vt:lpstr>
      <vt:lpstr>'1.5'!Print_Titles</vt:lpstr>
      <vt:lpstr>'1.6'!Print_Titles</vt:lpstr>
      <vt:lpstr>'2.2'!Print_Titles</vt:lpstr>
      <vt:lpstr>BsbM_Glossar!Print_Titles</vt:lpstr>
      <vt:lpstr>Hinweis_BsbM!Print_Titles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2023-04-06T04:48:51Z</cp:lastPrinted>
  <dcterms:created xsi:type="dcterms:W3CDTF">2021-10-20T12:40:49Z</dcterms:created>
  <dcterms:modified xsi:type="dcterms:W3CDTF">2024-06-18T09:40:21Z</dcterms:modified>
</cp:coreProperties>
</file>